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105"/>
  </bookViews>
  <sheets>
    <sheet name="Kategorija 1" sheetId="10" r:id="rId1"/>
    <sheet name="Kategorija 2" sheetId="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0" l="1"/>
  <c r="E98" i="10"/>
  <c r="E78" i="10"/>
  <c r="E87" i="10"/>
  <c r="E84" i="10"/>
  <c r="E82" i="10"/>
  <c r="E80" i="10"/>
  <c r="E76" i="10"/>
  <c r="E74" i="10"/>
  <c r="E72" i="10"/>
  <c r="E70" i="10"/>
  <c r="E68" i="10"/>
  <c r="E66" i="10"/>
  <c r="E64" i="10"/>
  <c r="E62" i="10"/>
  <c r="E60" i="10"/>
  <c r="E58" i="10"/>
  <c r="E56" i="10"/>
  <c r="E54" i="10"/>
  <c r="E36" i="10"/>
  <c r="E11" i="10"/>
  <c r="E52" i="10" l="1"/>
  <c r="E50" i="10" l="1"/>
  <c r="E44" i="10"/>
  <c r="E42" i="10"/>
  <c r="E38" i="10"/>
  <c r="E31" i="10"/>
  <c r="E27" i="10"/>
  <c r="E46" i="10" l="1"/>
  <c r="E48" i="10"/>
  <c r="E40" i="10"/>
  <c r="E33" i="10"/>
  <c r="E29" i="10"/>
  <c r="E25" i="10"/>
  <c r="E89" i="10"/>
  <c r="E23" i="10"/>
  <c r="E21" i="10" l="1"/>
  <c r="E17" i="10"/>
  <c r="E15" i="10"/>
  <c r="E13" i="10"/>
  <c r="B13" i="7" l="1"/>
  <c r="E9" i="10" l="1"/>
  <c r="E90" i="10" s="1"/>
  <c r="E99" i="10" l="1"/>
</calcChain>
</file>

<file path=xl/sharedStrings.xml><?xml version="1.0" encoding="utf-8"?>
<sst xmlns="http://schemas.openxmlformats.org/spreadsheetml/2006/main" count="271" uniqueCount="176">
  <si>
    <t xml:space="preserve">NAZIV PRIMATELJA </t>
  </si>
  <si>
    <t xml:space="preserve">OIB PRIMATELJA </t>
  </si>
  <si>
    <t xml:space="preserve">NAZIV ISPLATITELJA </t>
  </si>
  <si>
    <t>Kategorija 1</t>
  </si>
  <si>
    <t>Kategorija 2</t>
  </si>
  <si>
    <t>JAVNA OBJAVA INFORMACIJA O PRORAČUNSKOJ POTROŠNJI</t>
  </si>
  <si>
    <t xml:space="preserve">SJEDIŠTE/PREBIVALIŠTE (GRAD/OPĆINA) PRIMATELJA </t>
  </si>
  <si>
    <t>3111, PLAĆE ZA REDOVAN RAD</t>
  </si>
  <si>
    <t xml:space="preserve">3132, DOPRINOS ZA OBVEZNO ZDRAVSTVENO OSIGURANJE </t>
  </si>
  <si>
    <t>3212, NAKNADA ZA PRIJEVOZ, ZA RAD NA TERENU I ODVOJENI ŽIVOT</t>
  </si>
  <si>
    <t>USTANOVA: OSNOVNA ŠKOLA OSTROG,KAŠTEL LUKŠIĆ  OIB: 90896497176</t>
  </si>
  <si>
    <t>USTANOVA OSNOVNA ŠKOLA OSTROG, KAŠTEL LUKŠIĆ  OIB: 90896497176</t>
  </si>
  <si>
    <t>OSNOVNA ŠKOLA OSTROG, KAŠTEL LUKŠIĆ</t>
  </si>
  <si>
    <t>Zagreb</t>
  </si>
  <si>
    <t>Kaštel Sućurac</t>
  </si>
  <si>
    <t xml:space="preserve">Solin </t>
  </si>
  <si>
    <t>3223,ENERGIJA</t>
  </si>
  <si>
    <t>SOXI</t>
  </si>
  <si>
    <t>UKUPNO Soxi</t>
  </si>
  <si>
    <t>3231,USLUGE TELEFONA, POŠTE I PRIJEVOZA</t>
  </si>
  <si>
    <t>80478606944</t>
  </si>
  <si>
    <t>Split</t>
  </si>
  <si>
    <t>Obrt za prijevoz putnika Žele</t>
  </si>
  <si>
    <t>63448087876</t>
  </si>
  <si>
    <t>Kaštel Kambelovac</t>
  </si>
  <si>
    <t>UKUPNO Obrt za prijevoz putnika Žele</t>
  </si>
  <si>
    <t>3234,KOMUNALNE USLUGE</t>
  </si>
  <si>
    <t xml:space="preserve">Grad Kaštela </t>
  </si>
  <si>
    <t xml:space="preserve">UKUPNO Grad Kaštela </t>
  </si>
  <si>
    <t>08727843572</t>
  </si>
  <si>
    <t xml:space="preserve">Vodovod i kanaliazacija Split d.o.o. </t>
  </si>
  <si>
    <t>UKUPNO Vodovod i kanalizacija Split d.o.o.</t>
  </si>
  <si>
    <t>56826138353</t>
  </si>
  <si>
    <t xml:space="preserve">VRSTA RASHODA I  IZDATAKA </t>
  </si>
  <si>
    <t>33679708526</t>
  </si>
  <si>
    <t>Zagreb-Sloboština</t>
  </si>
  <si>
    <t xml:space="preserve">3239,OSTALE USLUGE </t>
  </si>
  <si>
    <t xml:space="preserve">Privredna banka Zagreb </t>
  </si>
  <si>
    <t>02535697732</t>
  </si>
  <si>
    <t xml:space="preserve">3431,BANKARSKE USLUGE I USLUGE PLATNOG PROMETA </t>
  </si>
  <si>
    <t xml:space="preserve">UKUPNO Privredna banka Zagreb </t>
  </si>
  <si>
    <t xml:space="preserve">ISPLAĆENI IZNOS </t>
  </si>
  <si>
    <t>VRSTA RASHODA I  IZDATAKA</t>
  </si>
  <si>
    <t xml:space="preserve">3295,PRISTOJBE I NAKNADE </t>
  </si>
  <si>
    <t>UKUPAN IZNOS ISPLATE PO PRIMATELJU SRED.U RAZDO.IZVJ.</t>
  </si>
  <si>
    <t>Bobis d.o.o. za proizvodnju kolača</t>
  </si>
  <si>
    <t>88148846119</t>
  </si>
  <si>
    <t xml:space="preserve">UKUPNO Bobis d.o.o. </t>
  </si>
  <si>
    <t>3222, MATERIJALI SIROVINE</t>
  </si>
  <si>
    <t>3238, RAČUNALNE USLUGE</t>
  </si>
  <si>
    <t>3239, OSTALE USLUGE</t>
  </si>
  <si>
    <t>3111 Plaće za redovan rad</t>
  </si>
  <si>
    <t>3132 Doprinosi na plaću</t>
  </si>
  <si>
    <t>3212 Naknade za prijevoz,za rad na terenu i odvojeni život</t>
  </si>
  <si>
    <t>Pomoćnici u nastavi</t>
  </si>
  <si>
    <t xml:space="preserve">ukupno </t>
  </si>
  <si>
    <t xml:space="preserve">3121 Ostali rashodi za zaposlene </t>
  </si>
  <si>
    <t>+</t>
  </si>
  <si>
    <t>SECURITAS HRVATSKA D.O.O.</t>
  </si>
  <si>
    <t>3221, UREDSKI MATERIJAL I OSTALI MATERIJALNI RASHODI</t>
  </si>
  <si>
    <t>Velika Gorica</t>
  </si>
  <si>
    <t>Administrator d.o.o.</t>
  </si>
  <si>
    <t>Ukupno Administrator d.o.o.</t>
  </si>
  <si>
    <t xml:space="preserve">RAMDA d.o.o. </t>
  </si>
  <si>
    <t xml:space="preserve">UKUPNO Ramda d.o.o. </t>
  </si>
  <si>
    <t xml:space="preserve">EKOGRAF </t>
  </si>
  <si>
    <t xml:space="preserve">Kaštel Sućurac </t>
  </si>
  <si>
    <t xml:space="preserve">UKUPNO EKOGraf </t>
  </si>
  <si>
    <t xml:space="preserve">EKOPAK KAŠTELA d.o.o. </t>
  </si>
  <si>
    <t xml:space="preserve">UKUPNO EKOPAK KAŠTELA d.o.o. </t>
  </si>
  <si>
    <t>Kaštel Stari</t>
  </si>
  <si>
    <t>3232, USLUGE TEKUĆEG I INVESTICIJKOG ODRŽAVANJA</t>
  </si>
  <si>
    <t>UKUPNO SECURITAS HRVATSKA D.O.O.</t>
  </si>
  <si>
    <t>3299, OSTALI NESPOMENUTI RASHODI POSLOVANJA</t>
  </si>
  <si>
    <t xml:space="preserve">Kam-bell d.o.o. </t>
  </si>
  <si>
    <t xml:space="preserve">UKUPNO Kam-bell d.o.o. </t>
  </si>
  <si>
    <t xml:space="preserve">Zagreb </t>
  </si>
  <si>
    <t>3131, DOPRINOSI ZA MIROVINSKO OSIGURANJE</t>
  </si>
  <si>
    <t>Krivodol</t>
  </si>
  <si>
    <t>21793291168</t>
  </si>
  <si>
    <t>Kaštel Gomilica</t>
  </si>
  <si>
    <t>HEP Opskrba  d.o.o.</t>
  </si>
  <si>
    <t>63073332379</t>
  </si>
  <si>
    <t xml:space="preserve">UKUPNO Hep Opskrba d.o.o. </t>
  </si>
  <si>
    <t>A4</t>
  </si>
  <si>
    <t>UKUPNO A4</t>
  </si>
  <si>
    <t>13281121851</t>
  </si>
  <si>
    <t>Dokument it d.o.o.</t>
  </si>
  <si>
    <t>UKUPNO Dokument it d.o.o.</t>
  </si>
  <si>
    <t>45392055435</t>
  </si>
  <si>
    <t xml:space="preserve">PUBLIC CONSULTING </t>
  </si>
  <si>
    <t>UKUPNO Public Consulting</t>
  </si>
  <si>
    <t>UKUPNO FINA</t>
  </si>
  <si>
    <t>Fina</t>
  </si>
  <si>
    <t>Hrvatska pošta d.d.</t>
  </si>
  <si>
    <t>UKUPNO Hrvatska pošta d.d.</t>
  </si>
  <si>
    <t>Hrvatski crveni križ</t>
  </si>
  <si>
    <t>UKUPNO Hrvatski crveni križ</t>
  </si>
  <si>
    <t>Hrvatski telekom d.d.</t>
  </si>
  <si>
    <t>UKUPNO Hrvatski telekom d.d.</t>
  </si>
  <si>
    <t>81793146560</t>
  </si>
  <si>
    <t>KOTAO-M Obrt za dimnjačarstvo</t>
  </si>
  <si>
    <t>UKUPNO KOTAO-M Obrt za dimnjačarstvo</t>
  </si>
  <si>
    <t>Kula Commerce-94 d.o.o.</t>
  </si>
  <si>
    <t>UKUPNO Kula Commerce-94 d.o.o.</t>
  </si>
  <si>
    <t>14310277977</t>
  </si>
  <si>
    <t>Kaštel Novi</t>
  </si>
  <si>
    <t>Makromikro grupa d.o.o.</t>
  </si>
  <si>
    <t>UKUPNO Makromikro grupa d.o.o.</t>
  </si>
  <si>
    <t>50467974870</t>
  </si>
  <si>
    <t xml:space="preserve">Mexico obrt </t>
  </si>
  <si>
    <t xml:space="preserve">Ukupno Mexico obrt </t>
  </si>
  <si>
    <t>88643255619</t>
  </si>
  <si>
    <t>Trogir</t>
  </si>
  <si>
    <t>Novak commerce d.o.o.</t>
  </si>
  <si>
    <t>Ukupno Novak commerce d.o.o</t>
  </si>
  <si>
    <t>Riloop j.d.o.o.</t>
  </si>
  <si>
    <t>Ičići</t>
  </si>
  <si>
    <t>Ukupno Riloop j.d.o.o.</t>
  </si>
  <si>
    <t xml:space="preserve">Strojoelektro </t>
  </si>
  <si>
    <t xml:space="preserve">Ukupno Strojoelektro </t>
  </si>
  <si>
    <t>Kaštel Lukšić</t>
  </si>
  <si>
    <t>Zeleno i modro d.o.o.</t>
  </si>
  <si>
    <t xml:space="preserve">Ukupno Zeleno i modro d.o.o. </t>
  </si>
  <si>
    <t>Filip informatika d.o.o.</t>
  </si>
  <si>
    <t>Ukupno Filip informatika d.o.o.</t>
  </si>
  <si>
    <t>FLIBA d.o.o.</t>
  </si>
  <si>
    <t xml:space="preserve">Ukupno Fliba d.o.o. </t>
  </si>
  <si>
    <t>30777726033</t>
  </si>
  <si>
    <t>Donji Stupnik</t>
  </si>
  <si>
    <t xml:space="preserve">Obrt za trgovinu Oaza </t>
  </si>
  <si>
    <t xml:space="preserve">Ukupno Obrt za trgovinu Oaza </t>
  </si>
  <si>
    <t>72095206977</t>
  </si>
  <si>
    <t xml:space="preserve">Arhitektonska radionica Centar </t>
  </si>
  <si>
    <t>80600709172</t>
  </si>
  <si>
    <t xml:space="preserve">Ukupno Arhitektonska radionica Centar </t>
  </si>
  <si>
    <t xml:space="preserve">AWT International trgovina i usluge </t>
  </si>
  <si>
    <t>Ukupno AWT International trgovina i usluge</t>
  </si>
  <si>
    <t>57159149897</t>
  </si>
  <si>
    <t xml:space="preserve">3812, TEKUĆE DONACIJE </t>
  </si>
  <si>
    <t xml:space="preserve">Hrvatske vode </t>
  </si>
  <si>
    <t xml:space="preserve">Ukupno Hrvatske vode </t>
  </si>
  <si>
    <t>3234, KOMUNALNE USLUGE</t>
  </si>
  <si>
    <t xml:space="preserve">3234, KOMUNALNE USLUGE </t>
  </si>
  <si>
    <t>Marinski komunalac d.o.o.</t>
  </si>
  <si>
    <t>75030609957</t>
  </si>
  <si>
    <t>Marina</t>
  </si>
  <si>
    <t>Ukupno Marinski komunalac d.o.o.</t>
  </si>
  <si>
    <t>Narodne novine d.d.</t>
  </si>
  <si>
    <t>Ukupno Narodne novine d.d.</t>
  </si>
  <si>
    <t>JYSK d.o.o.</t>
  </si>
  <si>
    <t>Ukupno JYSK d.o.o.</t>
  </si>
  <si>
    <t>64729046835</t>
  </si>
  <si>
    <t>3225, SITAN INVENTAR I AUTO GUME</t>
  </si>
  <si>
    <t>Tedi poslovanje d.o.o.</t>
  </si>
  <si>
    <t>Ukupno Tedi poslovanje d.o.o.</t>
  </si>
  <si>
    <t>AMG Interijeri d.o.o.</t>
  </si>
  <si>
    <t>Ukupno AMG Interijeri d.o.o.</t>
  </si>
  <si>
    <t>Mravinci</t>
  </si>
  <si>
    <t>Ugovor o djelu Tanja Mravak</t>
  </si>
  <si>
    <t>Ugovor o djelu Ervin Kavazović</t>
  </si>
  <si>
    <t xml:space="preserve">Ukupno Ugovor o djelu </t>
  </si>
  <si>
    <t>Sinj</t>
  </si>
  <si>
    <t xml:space="preserve">Putni nalozi </t>
  </si>
  <si>
    <t>UKUPNO ZA SRPANJ 2024.G</t>
  </si>
  <si>
    <t xml:space="preserve">Razdoblje: srpanj 2024. godine </t>
  </si>
  <si>
    <t>UKUPNO ZA srpanj 2024.</t>
  </si>
  <si>
    <t> 85821130368</t>
  </si>
  <si>
    <t xml:space="preserve">Podstrana-Miljevac </t>
  </si>
  <si>
    <t xml:space="preserve">3237,INTELEKTUALNE I OSOBNE USLUGE </t>
  </si>
  <si>
    <t>3224,MATERIJAL I DIJELOVI ZA TEKUĆE I INVESTICIJSKO ODRŽAVANJE</t>
  </si>
  <si>
    <t>3227,SLUŽBENA,RADNA I ZAŠTITNA ODJEĆA I OBUĆA</t>
  </si>
  <si>
    <t xml:space="preserve">4511, DODATNA ULAGANJA  NA GRAĐEVINSKIM OBJEKTIMA </t>
  </si>
  <si>
    <t>3224, MATERIJAL I DIJELOVI ZA TEKUĆE I INVESTICIJSKO ODRŽAVANJE</t>
  </si>
  <si>
    <t xml:space="preserve">4221, UREDSKA OPREMA I NAMJEŠTAJ </t>
  </si>
  <si>
    <t>3211 Službena putovanja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</si>
</sst>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99">
    <xf numFmtId="0" fontId="0" fillId="0" borderId="0" xfId="0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/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left" vertical="center" wrapText="1"/>
    </xf>
    <xf numFmtId="49" fontId="4" fillId="2" borderId="1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wrapText="1"/>
    </xf>
    <xf numFmtId="0" fontId="0" fillId="0" borderId="0" xfId="0" applyAlignment="1"/>
    <xf numFmtId="4" fontId="4" fillId="2" borderId="2" xfId="0" applyNumberFormat="1" applyFont="1" applyFill="1" applyBorder="1" applyAlignment="1">
      <alignment horizontal="center" wrapText="1"/>
    </xf>
    <xf numFmtId="4" fontId="4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wrapText="1"/>
    </xf>
    <xf numFmtId="4" fontId="4" fillId="4" borderId="1" xfId="0" applyNumberFormat="1" applyFont="1" applyFill="1" applyBorder="1" applyAlignment="1">
      <alignment vertical="center" wrapText="1"/>
    </xf>
    <xf numFmtId="49" fontId="4" fillId="4" borderId="1" xfId="0" applyNumberFormat="1" applyFont="1" applyFill="1" applyBorder="1" applyAlignment="1">
      <alignment vertical="center" wrapText="1"/>
    </xf>
    <xf numFmtId="49" fontId="4" fillId="4" borderId="2" xfId="0" applyNumberFormat="1" applyFont="1" applyFill="1" applyBorder="1" applyAlignment="1"/>
    <xf numFmtId="4" fontId="4" fillId="4" borderId="2" xfId="0" applyNumberFormat="1" applyFont="1" applyFill="1" applyBorder="1" applyAlignment="1"/>
    <xf numFmtId="4" fontId="4" fillId="4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/>
    <xf numFmtId="0" fontId="4" fillId="4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0" fillId="0" borderId="1" xfId="0" applyBorder="1"/>
    <xf numFmtId="0" fontId="4" fillId="2" borderId="4" xfId="0" applyFont="1" applyFill="1" applyBorder="1" applyAlignment="1">
      <alignment vertical="center" wrapText="1"/>
    </xf>
    <xf numFmtId="49" fontId="4" fillId="4" borderId="2" xfId="0" applyNumberFormat="1" applyFont="1" applyFill="1" applyBorder="1" applyAlignment="1">
      <alignment wrapText="1"/>
    </xf>
    <xf numFmtId="49" fontId="4" fillId="4" borderId="2" xfId="0" applyNumberFormat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/>
    <xf numFmtId="49" fontId="12" fillId="4" borderId="2" xfId="0" applyNumberFormat="1" applyFont="1" applyFill="1" applyBorder="1" applyAlignment="1">
      <alignment wrapText="1"/>
    </xf>
    <xf numFmtId="49" fontId="12" fillId="2" borderId="1" xfId="0" applyNumberFormat="1" applyFont="1" applyFill="1" applyBorder="1" applyAlignment="1">
      <alignment wrapText="1"/>
    </xf>
    <xf numFmtId="4" fontId="4" fillId="3" borderId="1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49" fontId="4" fillId="2" borderId="0" xfId="0" applyNumberFormat="1" applyFont="1" applyFill="1" applyBorder="1" applyAlignment="1">
      <alignment horizontal="left" wrapText="1"/>
    </xf>
    <xf numFmtId="0" fontId="0" fillId="0" borderId="0" xfId="0" applyBorder="1"/>
    <xf numFmtId="4" fontId="4" fillId="3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wrapText="1"/>
    </xf>
    <xf numFmtId="4" fontId="0" fillId="0" borderId="0" xfId="0" applyNumberFormat="1"/>
    <xf numFmtId="0" fontId="0" fillId="5" borderId="1" xfId="0" applyFill="1" applyBorder="1"/>
    <xf numFmtId="49" fontId="4" fillId="4" borderId="3" xfId="0" applyNumberFormat="1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9" fontId="14" fillId="2" borderId="1" xfId="0" applyNumberFormat="1" applyFont="1" applyFill="1" applyBorder="1" applyAlignment="1"/>
    <xf numFmtId="49" fontId="4" fillId="4" borderId="1" xfId="0" applyNumberFormat="1" applyFont="1" applyFill="1" applyBorder="1" applyAlignment="1">
      <alignment horizontal="center"/>
    </xf>
    <xf numFmtId="49" fontId="4" fillId="4" borderId="1" xfId="0" applyNumberFormat="1" applyFont="1" applyFill="1" applyBorder="1" applyAlignment="1"/>
    <xf numFmtId="0" fontId="0" fillId="2" borderId="0" xfId="0" applyFill="1" applyAlignment="1">
      <alignment wrapText="1"/>
    </xf>
    <xf numFmtId="0" fontId="0" fillId="2" borderId="0" xfId="0" applyFill="1"/>
    <xf numFmtId="49" fontId="4" fillId="4" borderId="3" xfId="0" applyNumberFormat="1" applyFont="1" applyFill="1" applyBorder="1" applyAlignment="1"/>
    <xf numFmtId="4" fontId="4" fillId="3" borderId="6" xfId="0" applyNumberFormat="1" applyFont="1" applyFill="1" applyBorder="1" applyAlignment="1">
      <alignment horizontal="center"/>
    </xf>
    <xf numFmtId="4" fontId="4" fillId="3" borderId="6" xfId="0" applyNumberFormat="1" applyFont="1" applyFill="1" applyBorder="1" applyAlignment="1">
      <alignment horizontal="center" wrapText="1"/>
    </xf>
    <xf numFmtId="49" fontId="4" fillId="3" borderId="6" xfId="0" applyNumberFormat="1" applyFont="1" applyFill="1" applyBorder="1" applyAlignment="1">
      <alignment wrapText="1"/>
    </xf>
    <xf numFmtId="0" fontId="0" fillId="0" borderId="1" xfId="0" applyBorder="1" applyAlignment="1">
      <alignment wrapText="1"/>
    </xf>
    <xf numFmtId="4" fontId="4" fillId="4" borderId="2" xfId="0" applyNumberFormat="1" applyFont="1" applyFill="1" applyBorder="1" applyAlignment="1">
      <alignment horizontal="center"/>
    </xf>
    <xf numFmtId="0" fontId="0" fillId="2" borderId="1" xfId="0" applyFill="1" applyBorder="1"/>
    <xf numFmtId="0" fontId="4" fillId="2" borderId="1" xfId="0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left" wrapText="1"/>
    </xf>
    <xf numFmtId="49" fontId="2" fillId="2" borderId="6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wrapText="1"/>
    </xf>
    <xf numFmtId="4" fontId="2" fillId="2" borderId="6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4" fontId="13" fillId="3" borderId="1" xfId="0" applyNumberFormat="1" applyFont="1" applyFill="1" applyBorder="1" applyAlignment="1">
      <alignment horizontal="center"/>
    </xf>
    <xf numFmtId="4" fontId="13" fillId="5" borderId="1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11" fillId="2" borderId="0" xfId="0" applyNumberFormat="1" applyFont="1" applyFill="1" applyBorder="1" applyAlignment="1" applyProtection="1">
      <alignment horizontal="center" vertical="center" wrapText="1"/>
    </xf>
    <xf numFmtId="49" fontId="4" fillId="4" borderId="3" xfId="0" applyNumberFormat="1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wrapText="1"/>
    </xf>
    <xf numFmtId="49" fontId="4" fillId="4" borderId="7" xfId="0" applyNumberFormat="1" applyFont="1" applyFill="1" applyBorder="1" applyAlignment="1">
      <alignment horizontal="center"/>
    </xf>
    <xf numFmtId="49" fontId="4" fillId="4" borderId="8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49" fontId="4" fillId="4" borderId="10" xfId="0" applyNumberFormat="1" applyFont="1" applyFill="1" applyBorder="1" applyAlignment="1"/>
    <xf numFmtId="4" fontId="4" fillId="4" borderId="4" xfId="0" applyNumberFormat="1" applyFont="1" applyFill="1" applyBorder="1" applyAlignment="1">
      <alignment horizontal="center"/>
    </xf>
    <xf numFmtId="4" fontId="4" fillId="4" borderId="4" xfId="0" applyNumberFormat="1" applyFont="1" applyFill="1" applyBorder="1" applyAlignment="1">
      <alignment vertical="center" wrapText="1"/>
    </xf>
    <xf numFmtId="0" fontId="0" fillId="4" borderId="1" xfId="0" applyFill="1" applyBorder="1"/>
    <xf numFmtId="0" fontId="7" fillId="3" borderId="1" xfId="0" applyFont="1" applyFill="1" applyBorder="1"/>
    <xf numFmtId="49" fontId="4" fillId="2" borderId="3" xfId="0" applyNumberFormat="1" applyFont="1" applyFill="1" applyBorder="1" applyAlignment="1"/>
    <xf numFmtId="0" fontId="14" fillId="0" borderId="1" xfId="0" applyFont="1" applyBorder="1" applyAlignment="1">
      <alignment horizontal="center"/>
    </xf>
  </cellXfs>
  <cellStyles count="2">
    <cellStyle name="Normalno" xfId="0" builtinId="0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1"/>
  <sheetViews>
    <sheetView tabSelected="1" topLeftCell="A82" workbookViewId="0">
      <selection activeCell="F103" sqref="F103"/>
    </sheetView>
  </sheetViews>
  <sheetFormatPr defaultRowHeight="15" x14ac:dyDescent="0.25"/>
  <cols>
    <col min="2" max="2" width="40" customWidth="1"/>
    <col min="3" max="3" width="23.28515625" customWidth="1"/>
    <col min="4" max="4" width="23.85546875" customWidth="1"/>
    <col min="5" max="5" width="27.28515625" customWidth="1"/>
    <col min="6" max="6" width="25.140625" customWidth="1"/>
    <col min="7" max="7" width="34.7109375" customWidth="1"/>
    <col min="8" max="8" width="24.28515625" customWidth="1"/>
  </cols>
  <sheetData>
    <row r="1" spans="1:8" ht="18" x14ac:dyDescent="0.25">
      <c r="B1" s="3"/>
      <c r="C1" s="3"/>
      <c r="D1" s="3"/>
      <c r="E1" s="3"/>
      <c r="F1" s="3"/>
      <c r="G1" s="3"/>
      <c r="H1" s="2"/>
    </row>
    <row r="2" spans="1:8" ht="18" customHeight="1" x14ac:dyDescent="0.25">
      <c r="B2" s="78" t="s">
        <v>5</v>
      </c>
      <c r="C2" s="78"/>
      <c r="D2" s="78"/>
      <c r="E2" s="78"/>
      <c r="F2" s="78"/>
      <c r="G2" s="78"/>
      <c r="H2" s="4"/>
    </row>
    <row r="3" spans="1:8" ht="34.9" customHeight="1" x14ac:dyDescent="0.25">
      <c r="B3" s="9"/>
      <c r="C3" s="81" t="s">
        <v>11</v>
      </c>
      <c r="D3" s="81"/>
      <c r="E3" s="81"/>
      <c r="F3" s="9"/>
      <c r="G3" s="9"/>
      <c r="H3" s="2"/>
    </row>
    <row r="4" spans="1:8" x14ac:dyDescent="0.25">
      <c r="B4" s="79" t="s">
        <v>165</v>
      </c>
      <c r="C4" s="80"/>
      <c r="D4" s="80"/>
      <c r="E4" s="80"/>
      <c r="F4" s="80"/>
      <c r="G4" s="80"/>
    </row>
    <row r="5" spans="1:8" ht="18" x14ac:dyDescent="0.25">
      <c r="B5" s="10" t="s">
        <v>3</v>
      </c>
      <c r="C5" s="9"/>
      <c r="D5" s="9"/>
      <c r="E5" s="9"/>
      <c r="F5" s="9"/>
      <c r="G5" s="9"/>
    </row>
    <row r="6" spans="1:8" ht="65.45" customHeight="1" x14ac:dyDescent="0.25">
      <c r="A6" s="73"/>
      <c r="B6" s="5" t="s">
        <v>0</v>
      </c>
      <c r="C6" s="5" t="s">
        <v>1</v>
      </c>
      <c r="D6" s="5" t="s">
        <v>6</v>
      </c>
      <c r="E6" s="5" t="s">
        <v>44</v>
      </c>
      <c r="F6" s="5" t="s">
        <v>2</v>
      </c>
      <c r="G6" s="5" t="s">
        <v>33</v>
      </c>
    </row>
    <row r="7" spans="1:8" s="7" customFormat="1" ht="18.600000000000001" customHeight="1" x14ac:dyDescent="0.2">
      <c r="A7" s="96"/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</row>
    <row r="8" spans="1:8" ht="28.15" customHeight="1" x14ac:dyDescent="0.25">
      <c r="A8" s="30"/>
      <c r="B8" s="29" t="s">
        <v>45</v>
      </c>
      <c r="C8" s="19" t="s">
        <v>46</v>
      </c>
      <c r="D8" s="18" t="s">
        <v>15</v>
      </c>
      <c r="E8" s="18">
        <v>12881.05</v>
      </c>
      <c r="F8" s="17" t="s">
        <v>12</v>
      </c>
      <c r="G8" s="14" t="s">
        <v>48</v>
      </c>
    </row>
    <row r="9" spans="1:8" x14ac:dyDescent="0.25">
      <c r="A9" s="95"/>
      <c r="B9" s="28" t="s">
        <v>47</v>
      </c>
      <c r="C9" s="82"/>
      <c r="D9" s="83"/>
      <c r="E9" s="26">
        <f>E8</f>
        <v>12881.05</v>
      </c>
      <c r="F9" s="25"/>
      <c r="G9" s="23"/>
      <c r="H9" t="s">
        <v>57</v>
      </c>
    </row>
    <row r="10" spans="1:8" ht="39" x14ac:dyDescent="0.25">
      <c r="A10" s="30"/>
      <c r="B10" s="29" t="s">
        <v>61</v>
      </c>
      <c r="C10" s="51">
        <v>41961147415</v>
      </c>
      <c r="D10" s="11" t="s">
        <v>78</v>
      </c>
      <c r="E10" s="18">
        <v>53.08</v>
      </c>
      <c r="F10" s="17" t="s">
        <v>12</v>
      </c>
      <c r="G10" s="14" t="s">
        <v>49</v>
      </c>
    </row>
    <row r="11" spans="1:8" x14ac:dyDescent="0.25">
      <c r="A11" s="95"/>
      <c r="B11" s="28" t="s">
        <v>62</v>
      </c>
      <c r="C11" s="54"/>
      <c r="D11" s="54"/>
      <c r="E11" s="63">
        <f>E10</f>
        <v>53.08</v>
      </c>
      <c r="F11" s="25"/>
      <c r="G11" s="22"/>
    </row>
    <row r="12" spans="1:8" ht="26.25" customHeight="1" x14ac:dyDescent="0.25">
      <c r="A12" s="30"/>
      <c r="B12" s="31" t="s">
        <v>81</v>
      </c>
      <c r="C12" s="19" t="s">
        <v>82</v>
      </c>
      <c r="D12" s="18" t="s">
        <v>13</v>
      </c>
      <c r="E12" s="18">
        <v>319.22000000000003</v>
      </c>
      <c r="F12" s="17" t="s">
        <v>12</v>
      </c>
      <c r="G12" s="14" t="s">
        <v>16</v>
      </c>
      <c r="H12" s="12"/>
    </row>
    <row r="13" spans="1:8" x14ac:dyDescent="0.25">
      <c r="A13" s="55"/>
      <c r="B13" s="24" t="s">
        <v>83</v>
      </c>
      <c r="C13" s="82"/>
      <c r="D13" s="83"/>
      <c r="E13" s="26">
        <f>E12</f>
        <v>319.22000000000003</v>
      </c>
      <c r="F13" s="26"/>
      <c r="G13" s="22"/>
      <c r="H13" s="12"/>
    </row>
    <row r="14" spans="1:8" ht="38.25" x14ac:dyDescent="0.25">
      <c r="A14" s="27"/>
      <c r="B14" s="13" t="s">
        <v>17</v>
      </c>
      <c r="C14" s="11" t="s">
        <v>20</v>
      </c>
      <c r="D14" s="34" t="s">
        <v>21</v>
      </c>
      <c r="E14" s="34">
        <v>1347.15</v>
      </c>
      <c r="F14" s="36" t="s">
        <v>12</v>
      </c>
      <c r="G14" s="14" t="s">
        <v>19</v>
      </c>
      <c r="H14" s="12"/>
    </row>
    <row r="15" spans="1:8" ht="16.5" customHeight="1" x14ac:dyDescent="0.25">
      <c r="A15" s="95"/>
      <c r="B15" s="24" t="s">
        <v>18</v>
      </c>
      <c r="C15" s="82"/>
      <c r="D15" s="83"/>
      <c r="E15" s="26">
        <f>E14</f>
        <v>1347.15</v>
      </c>
      <c r="F15" s="26"/>
      <c r="G15" s="22"/>
    </row>
    <row r="16" spans="1:8" ht="35.25" customHeight="1" x14ac:dyDescent="0.25">
      <c r="A16" s="27"/>
      <c r="B16" s="37" t="s">
        <v>22</v>
      </c>
      <c r="C16" s="11" t="s">
        <v>23</v>
      </c>
      <c r="D16" s="11" t="s">
        <v>24</v>
      </c>
      <c r="E16" s="34">
        <v>3422.06</v>
      </c>
      <c r="F16" s="36" t="s">
        <v>12</v>
      </c>
      <c r="G16" s="14" t="s">
        <v>19</v>
      </c>
      <c r="H16" s="12"/>
    </row>
    <row r="17" spans="1:8" ht="15.75" customHeight="1" x14ac:dyDescent="0.25">
      <c r="A17" s="55"/>
      <c r="B17" s="24" t="s">
        <v>25</v>
      </c>
      <c r="C17" s="82"/>
      <c r="D17" s="83"/>
      <c r="E17" s="26">
        <f>E16</f>
        <v>3422.06</v>
      </c>
      <c r="F17" s="26"/>
      <c r="G17" s="22"/>
      <c r="H17" s="12"/>
    </row>
    <row r="18" spans="1:8" ht="29.25" customHeight="1" x14ac:dyDescent="0.25">
      <c r="A18" s="27"/>
      <c r="B18" s="37" t="s">
        <v>27</v>
      </c>
      <c r="C18" s="11" t="s">
        <v>29</v>
      </c>
      <c r="D18" s="11" t="s">
        <v>14</v>
      </c>
      <c r="E18" s="34">
        <v>299.94</v>
      </c>
      <c r="F18" s="36" t="s">
        <v>12</v>
      </c>
      <c r="G18" s="14" t="s">
        <v>26</v>
      </c>
      <c r="H18" s="12"/>
    </row>
    <row r="19" spans="1:8" ht="14.25" customHeight="1" x14ac:dyDescent="0.25">
      <c r="A19" s="55"/>
      <c r="B19" s="24" t="s">
        <v>28</v>
      </c>
      <c r="C19" s="82"/>
      <c r="D19" s="83"/>
      <c r="E19" s="26">
        <v>299.94</v>
      </c>
      <c r="F19" s="26"/>
      <c r="G19" s="22"/>
      <c r="H19" s="12"/>
    </row>
    <row r="20" spans="1:8" ht="29.25" customHeight="1" x14ac:dyDescent="0.25">
      <c r="A20" s="27"/>
      <c r="B20" s="46" t="s">
        <v>63</v>
      </c>
      <c r="C20" s="77">
        <v>8544653102</v>
      </c>
      <c r="D20" s="11" t="s">
        <v>13</v>
      </c>
      <c r="E20" s="34">
        <v>36.19</v>
      </c>
      <c r="F20" s="36" t="s">
        <v>12</v>
      </c>
      <c r="G20" s="14" t="s">
        <v>48</v>
      </c>
      <c r="H20" s="12"/>
    </row>
    <row r="21" spans="1:8" ht="12.75" customHeight="1" x14ac:dyDescent="0.25">
      <c r="A21" s="55"/>
      <c r="B21" s="24" t="s">
        <v>64</v>
      </c>
      <c r="C21" s="82"/>
      <c r="D21" s="83"/>
      <c r="E21" s="26">
        <f>E20</f>
        <v>36.19</v>
      </c>
      <c r="F21" s="26"/>
      <c r="G21" s="22"/>
      <c r="H21" s="12" t="s">
        <v>57</v>
      </c>
    </row>
    <row r="22" spans="1:8" ht="32.25" customHeight="1" x14ac:dyDescent="0.25">
      <c r="A22" s="27"/>
      <c r="B22" s="37" t="s">
        <v>84</v>
      </c>
      <c r="C22" s="11" t="s">
        <v>86</v>
      </c>
      <c r="D22" s="11" t="s">
        <v>80</v>
      </c>
      <c r="E22" s="34">
        <v>230.25</v>
      </c>
      <c r="F22" s="36" t="s">
        <v>12</v>
      </c>
      <c r="G22" s="14" t="s">
        <v>59</v>
      </c>
      <c r="H22" s="12"/>
    </row>
    <row r="23" spans="1:8" x14ac:dyDescent="0.25">
      <c r="A23" s="55"/>
      <c r="B23" s="24" t="s">
        <v>85</v>
      </c>
      <c r="C23" s="82"/>
      <c r="D23" s="83"/>
      <c r="E23" s="26">
        <f>E22</f>
        <v>230.25</v>
      </c>
      <c r="F23" s="26"/>
      <c r="G23" s="22"/>
      <c r="H23" s="12"/>
    </row>
    <row r="24" spans="1:8" ht="30" customHeight="1" x14ac:dyDescent="0.25">
      <c r="A24" s="27"/>
      <c r="B24" s="27" t="s">
        <v>87</v>
      </c>
      <c r="C24" s="11" t="s">
        <v>89</v>
      </c>
      <c r="D24" s="11" t="s">
        <v>13</v>
      </c>
      <c r="E24" s="34">
        <v>379.76</v>
      </c>
      <c r="F24" s="36" t="s">
        <v>12</v>
      </c>
      <c r="G24" s="14" t="s">
        <v>49</v>
      </c>
      <c r="H24" s="12"/>
    </row>
    <row r="25" spans="1:8" x14ac:dyDescent="0.25">
      <c r="A25" s="55"/>
      <c r="B25" s="33" t="s">
        <v>88</v>
      </c>
      <c r="C25" s="82"/>
      <c r="D25" s="83"/>
      <c r="E25" s="26">
        <f>E24</f>
        <v>379.76</v>
      </c>
      <c r="F25" s="26"/>
      <c r="G25" s="22"/>
      <c r="H25" s="12"/>
    </row>
    <row r="26" spans="1:8" ht="38.25" x14ac:dyDescent="0.25">
      <c r="A26" s="27"/>
      <c r="B26" s="27" t="s">
        <v>65</v>
      </c>
      <c r="C26" s="11" t="s">
        <v>79</v>
      </c>
      <c r="D26" s="11" t="s">
        <v>66</v>
      </c>
      <c r="E26" s="34">
        <v>23.88</v>
      </c>
      <c r="F26" s="36" t="s">
        <v>12</v>
      </c>
      <c r="G26" s="14" t="s">
        <v>50</v>
      </c>
      <c r="H26" s="12"/>
    </row>
    <row r="27" spans="1:8" x14ac:dyDescent="0.25">
      <c r="A27" s="55"/>
      <c r="B27" s="24" t="s">
        <v>67</v>
      </c>
      <c r="C27" s="82"/>
      <c r="D27" s="83"/>
      <c r="E27" s="26">
        <f>E26</f>
        <v>23.88</v>
      </c>
      <c r="F27" s="26"/>
      <c r="G27" s="22"/>
      <c r="H27" s="12"/>
    </row>
    <row r="28" spans="1:8" ht="24" customHeight="1" x14ac:dyDescent="0.25">
      <c r="A28" s="27"/>
      <c r="B28" s="27" t="s">
        <v>30</v>
      </c>
      <c r="C28" s="11" t="s">
        <v>32</v>
      </c>
      <c r="D28" s="11" t="s">
        <v>21</v>
      </c>
      <c r="E28" s="34">
        <v>123.62</v>
      </c>
      <c r="F28" s="36" t="s">
        <v>12</v>
      </c>
      <c r="G28" s="14" t="s">
        <v>26</v>
      </c>
      <c r="H28" s="12" t="s">
        <v>57</v>
      </c>
    </row>
    <row r="29" spans="1:8" x14ac:dyDescent="0.25">
      <c r="A29" s="55"/>
      <c r="B29" s="24" t="s">
        <v>31</v>
      </c>
      <c r="C29" s="82"/>
      <c r="D29" s="83"/>
      <c r="E29" s="26">
        <f>SUM(E28:E28)</f>
        <v>123.62</v>
      </c>
      <c r="F29" s="26"/>
      <c r="G29" s="22"/>
      <c r="H29" s="12"/>
    </row>
    <row r="30" spans="1:8" ht="32.25" customHeight="1" x14ac:dyDescent="0.25">
      <c r="A30" s="27"/>
      <c r="B30" s="15" t="s">
        <v>68</v>
      </c>
      <c r="C30" s="51">
        <v>35157069592</v>
      </c>
      <c r="D30" s="11" t="s">
        <v>70</v>
      </c>
      <c r="E30" s="34">
        <v>177.69</v>
      </c>
      <c r="F30" s="36" t="s">
        <v>12</v>
      </c>
      <c r="G30" s="14" t="s">
        <v>59</v>
      </c>
      <c r="H30" s="12"/>
    </row>
    <row r="31" spans="1:8" x14ac:dyDescent="0.25">
      <c r="A31" s="55"/>
      <c r="B31" s="32" t="s">
        <v>69</v>
      </c>
      <c r="C31" s="82"/>
      <c r="D31" s="83"/>
      <c r="E31" s="26">
        <f>E30</f>
        <v>177.69</v>
      </c>
      <c r="F31" s="26"/>
      <c r="G31" s="22"/>
      <c r="H31" s="12"/>
    </row>
    <row r="32" spans="1:8" ht="32.25" customHeight="1" x14ac:dyDescent="0.25">
      <c r="A32" s="27"/>
      <c r="B32" s="27" t="s">
        <v>90</v>
      </c>
      <c r="C32" s="51">
        <v>59463673602</v>
      </c>
      <c r="D32" s="11" t="s">
        <v>21</v>
      </c>
      <c r="E32" s="34">
        <v>1700</v>
      </c>
      <c r="F32" s="36" t="s">
        <v>12</v>
      </c>
      <c r="G32" s="14" t="s">
        <v>172</v>
      </c>
      <c r="H32" s="12"/>
    </row>
    <row r="33" spans="1:8" x14ac:dyDescent="0.25">
      <c r="A33" s="55"/>
      <c r="B33" s="32" t="s">
        <v>91</v>
      </c>
      <c r="C33" s="89"/>
      <c r="D33" s="90"/>
      <c r="E33" s="26">
        <f>SUM(E32:E32)</f>
        <v>1700</v>
      </c>
      <c r="F33" s="26"/>
      <c r="G33" s="22"/>
      <c r="H33" s="12"/>
    </row>
    <row r="34" spans="1:8" ht="27" customHeight="1" x14ac:dyDescent="0.25">
      <c r="A34" s="27"/>
      <c r="B34" s="88" t="s">
        <v>93</v>
      </c>
      <c r="C34" s="98" t="s">
        <v>167</v>
      </c>
      <c r="D34" s="11" t="s">
        <v>13</v>
      </c>
      <c r="E34" s="18">
        <v>64.7</v>
      </c>
      <c r="F34" s="36" t="s">
        <v>12</v>
      </c>
      <c r="G34" s="14" t="s">
        <v>73</v>
      </c>
      <c r="H34" s="12"/>
    </row>
    <row r="35" spans="1:8" ht="27" customHeight="1" x14ac:dyDescent="0.25">
      <c r="A35" s="27"/>
      <c r="B35" s="97" t="s">
        <v>93</v>
      </c>
      <c r="C35" s="98" t="s">
        <v>167</v>
      </c>
      <c r="D35" s="91" t="s">
        <v>13</v>
      </c>
      <c r="E35" s="34">
        <v>3.32</v>
      </c>
      <c r="F35" s="36" t="s">
        <v>12</v>
      </c>
      <c r="G35" s="14" t="s">
        <v>71</v>
      </c>
      <c r="H35" s="12"/>
    </row>
    <row r="36" spans="1:8" x14ac:dyDescent="0.25">
      <c r="A36" s="55"/>
      <c r="B36" s="24" t="s">
        <v>92</v>
      </c>
      <c r="C36" s="82"/>
      <c r="D36" s="83"/>
      <c r="E36" s="26">
        <f>E34+E35</f>
        <v>68.02</v>
      </c>
      <c r="F36" s="26"/>
      <c r="G36" s="22"/>
      <c r="H36" s="12"/>
    </row>
    <row r="37" spans="1:8" ht="38.25" x14ac:dyDescent="0.25">
      <c r="A37" s="27"/>
      <c r="B37" s="27" t="s">
        <v>58</v>
      </c>
      <c r="C37" s="11" t="s">
        <v>34</v>
      </c>
      <c r="D37" s="11" t="s">
        <v>35</v>
      </c>
      <c r="E37" s="34">
        <v>37.840000000000003</v>
      </c>
      <c r="F37" s="36" t="s">
        <v>12</v>
      </c>
      <c r="G37" s="14" t="s">
        <v>36</v>
      </c>
      <c r="H37" s="12"/>
    </row>
    <row r="38" spans="1:8" x14ac:dyDescent="0.25">
      <c r="A38" s="55"/>
      <c r="B38" s="24" t="s">
        <v>72</v>
      </c>
      <c r="C38" s="82"/>
      <c r="D38" s="83"/>
      <c r="E38" s="26">
        <f>E37</f>
        <v>37.840000000000003</v>
      </c>
      <c r="F38" s="26"/>
      <c r="G38" s="22"/>
      <c r="H38" s="12"/>
    </row>
    <row r="39" spans="1:8" ht="34.5" customHeight="1" x14ac:dyDescent="0.25">
      <c r="A39" s="27"/>
      <c r="B39" s="37" t="s">
        <v>94</v>
      </c>
      <c r="C39" s="51">
        <v>87311810356</v>
      </c>
      <c r="D39" s="11" t="s">
        <v>13</v>
      </c>
      <c r="E39" s="34">
        <v>44.9</v>
      </c>
      <c r="F39" s="35" t="s">
        <v>12</v>
      </c>
      <c r="G39" s="14" t="s">
        <v>19</v>
      </c>
      <c r="H39" s="12"/>
    </row>
    <row r="40" spans="1:8" x14ac:dyDescent="0.25">
      <c r="A40" s="55"/>
      <c r="B40" s="24" t="s">
        <v>95</v>
      </c>
      <c r="C40" s="82"/>
      <c r="D40" s="83"/>
      <c r="E40" s="26">
        <f>E39</f>
        <v>44.9</v>
      </c>
      <c r="F40" s="26"/>
      <c r="G40" s="22"/>
      <c r="H40" s="12"/>
    </row>
    <row r="41" spans="1:8" ht="33.75" customHeight="1" x14ac:dyDescent="0.25">
      <c r="A41" s="27"/>
      <c r="B41" s="37" t="s">
        <v>96</v>
      </c>
      <c r="C41" s="51">
        <v>72527253659</v>
      </c>
      <c r="D41" s="11" t="s">
        <v>14</v>
      </c>
      <c r="E41" s="34">
        <v>544</v>
      </c>
      <c r="F41" s="36" t="s">
        <v>12</v>
      </c>
      <c r="G41" s="14" t="s">
        <v>19</v>
      </c>
      <c r="H41" s="12"/>
    </row>
    <row r="42" spans="1:8" x14ac:dyDescent="0.25">
      <c r="A42" s="55"/>
      <c r="B42" s="24" t="s">
        <v>97</v>
      </c>
      <c r="C42" s="49"/>
      <c r="D42" s="50"/>
      <c r="E42" s="26">
        <f>E41</f>
        <v>544</v>
      </c>
      <c r="F42" s="26"/>
      <c r="G42" s="22"/>
      <c r="H42" s="12" t="s">
        <v>57</v>
      </c>
    </row>
    <row r="43" spans="1:8" s="57" customFormat="1" ht="28.5" customHeight="1" x14ac:dyDescent="0.25">
      <c r="A43" s="27"/>
      <c r="B43" s="37" t="s">
        <v>98</v>
      </c>
      <c r="C43" s="11" t="s">
        <v>100</v>
      </c>
      <c r="D43" s="11" t="s">
        <v>13</v>
      </c>
      <c r="E43" s="34">
        <v>76.819999999999993</v>
      </c>
      <c r="F43" s="36" t="s">
        <v>12</v>
      </c>
      <c r="G43" s="14" t="s">
        <v>19</v>
      </c>
      <c r="H43" s="56"/>
    </row>
    <row r="44" spans="1:8" ht="18.75" customHeight="1" x14ac:dyDescent="0.25">
      <c r="A44" s="55"/>
      <c r="B44" s="24" t="s">
        <v>99</v>
      </c>
      <c r="C44" s="55"/>
      <c r="D44" s="55"/>
      <c r="E44" s="26">
        <f>E43</f>
        <v>76.819999999999993</v>
      </c>
      <c r="F44" s="26"/>
      <c r="G44" s="22"/>
      <c r="H44" s="12"/>
    </row>
    <row r="45" spans="1:8" ht="30" customHeight="1" x14ac:dyDescent="0.25">
      <c r="A45" s="27"/>
      <c r="B45" s="37" t="s">
        <v>101</v>
      </c>
      <c r="C45" s="51">
        <v>61907511985</v>
      </c>
      <c r="D45" s="11" t="s">
        <v>168</v>
      </c>
      <c r="E45" s="34">
        <v>792.37</v>
      </c>
      <c r="F45" s="36" t="s">
        <v>12</v>
      </c>
      <c r="G45" s="14" t="s">
        <v>26</v>
      </c>
      <c r="H45" s="12"/>
    </row>
    <row r="46" spans="1:8" x14ac:dyDescent="0.25">
      <c r="A46" s="55"/>
      <c r="B46" s="24" t="s">
        <v>102</v>
      </c>
      <c r="C46" s="58"/>
      <c r="D46" s="24"/>
      <c r="E46" s="26">
        <f>E45</f>
        <v>792.37</v>
      </c>
      <c r="F46" s="26"/>
      <c r="G46" s="22"/>
      <c r="H46" s="12"/>
    </row>
    <row r="47" spans="1:8" s="57" customFormat="1" ht="38.25" x14ac:dyDescent="0.25">
      <c r="A47" s="27"/>
      <c r="B47" s="53" t="s">
        <v>103</v>
      </c>
      <c r="C47" s="11" t="s">
        <v>105</v>
      </c>
      <c r="D47" s="11" t="s">
        <v>106</v>
      </c>
      <c r="E47" s="34">
        <v>7.26</v>
      </c>
      <c r="F47" s="36" t="s">
        <v>12</v>
      </c>
      <c r="G47" s="14" t="s">
        <v>170</v>
      </c>
      <c r="H47" s="56"/>
    </row>
    <row r="48" spans="1:8" x14ac:dyDescent="0.25">
      <c r="A48" s="55"/>
      <c r="B48" s="32" t="s">
        <v>104</v>
      </c>
      <c r="C48" s="82"/>
      <c r="D48" s="83"/>
      <c r="E48" s="26">
        <f>E47</f>
        <v>7.26</v>
      </c>
      <c r="F48" s="26"/>
      <c r="G48" s="22"/>
      <c r="H48" s="12"/>
    </row>
    <row r="49" spans="1:8" ht="38.25" x14ac:dyDescent="0.25">
      <c r="A49" s="27"/>
      <c r="B49" s="27" t="s">
        <v>74</v>
      </c>
      <c r="C49" s="52">
        <v>15106380004</v>
      </c>
      <c r="D49" s="11" t="s">
        <v>80</v>
      </c>
      <c r="E49" s="34">
        <v>175</v>
      </c>
      <c r="F49" s="36" t="s">
        <v>12</v>
      </c>
      <c r="G49" s="14" t="s">
        <v>71</v>
      </c>
      <c r="H49" s="12"/>
    </row>
    <row r="50" spans="1:8" x14ac:dyDescent="0.25">
      <c r="A50" s="55"/>
      <c r="B50" s="24" t="s">
        <v>75</v>
      </c>
      <c r="C50" s="82"/>
      <c r="D50" s="83"/>
      <c r="E50" s="26">
        <f>E49</f>
        <v>175</v>
      </c>
      <c r="F50" s="26"/>
      <c r="G50" s="22"/>
      <c r="H50" s="12"/>
    </row>
    <row r="51" spans="1:8" ht="36.75" customHeight="1" x14ac:dyDescent="0.25">
      <c r="A51" s="27"/>
      <c r="B51" s="37" t="s">
        <v>107</v>
      </c>
      <c r="C51" s="11" t="s">
        <v>109</v>
      </c>
      <c r="D51" s="11" t="s">
        <v>60</v>
      </c>
      <c r="E51" s="34">
        <v>106.19</v>
      </c>
      <c r="F51" s="36" t="s">
        <v>12</v>
      </c>
      <c r="G51" s="14" t="s">
        <v>59</v>
      </c>
      <c r="H51" s="12"/>
    </row>
    <row r="52" spans="1:8" ht="15.75" customHeight="1" x14ac:dyDescent="0.25">
      <c r="A52" s="55"/>
      <c r="B52" s="24" t="s">
        <v>108</v>
      </c>
      <c r="C52" s="82"/>
      <c r="D52" s="83"/>
      <c r="E52" s="26">
        <f>E51</f>
        <v>106.19</v>
      </c>
      <c r="F52" s="26"/>
      <c r="G52" s="22"/>
      <c r="H52" s="12"/>
    </row>
    <row r="53" spans="1:8" ht="28.5" customHeight="1" x14ac:dyDescent="0.25">
      <c r="A53" s="27"/>
      <c r="B53" s="27" t="s">
        <v>110</v>
      </c>
      <c r="C53" s="11" t="s">
        <v>112</v>
      </c>
      <c r="D53" s="11" t="s">
        <v>113</v>
      </c>
      <c r="E53" s="34">
        <v>32.049999999999997</v>
      </c>
      <c r="F53" s="36" t="s">
        <v>12</v>
      </c>
      <c r="G53" s="14" t="s">
        <v>59</v>
      </c>
      <c r="H53" s="12"/>
    </row>
    <row r="54" spans="1:8" ht="14.25" customHeight="1" x14ac:dyDescent="0.25">
      <c r="A54" s="55"/>
      <c r="B54" s="55" t="s">
        <v>111</v>
      </c>
      <c r="C54" s="82"/>
      <c r="D54" s="83"/>
      <c r="E54" s="26">
        <f>E53</f>
        <v>32.049999999999997</v>
      </c>
      <c r="F54" s="26"/>
      <c r="G54" s="22"/>
      <c r="H54" s="12"/>
    </row>
    <row r="55" spans="1:8" ht="30" customHeight="1" x14ac:dyDescent="0.25">
      <c r="A55" s="27"/>
      <c r="B55" s="27" t="s">
        <v>114</v>
      </c>
      <c r="C55" s="51">
        <v>37802360871</v>
      </c>
      <c r="D55" s="11" t="s">
        <v>24</v>
      </c>
      <c r="E55" s="34">
        <v>79.91</v>
      </c>
      <c r="F55" s="36" t="s">
        <v>12</v>
      </c>
      <c r="G55" s="14" t="s">
        <v>171</v>
      </c>
      <c r="H55" s="12"/>
    </row>
    <row r="56" spans="1:8" x14ac:dyDescent="0.25">
      <c r="A56" s="55"/>
      <c r="B56" s="92" t="s">
        <v>115</v>
      </c>
      <c r="C56" s="82"/>
      <c r="D56" s="83"/>
      <c r="E56" s="93">
        <f>E55</f>
        <v>79.91</v>
      </c>
      <c r="F56" s="93"/>
      <c r="G56" s="94"/>
      <c r="H56" s="12"/>
    </row>
    <row r="57" spans="1:8" ht="38.25" x14ac:dyDescent="0.25">
      <c r="A57" s="27"/>
      <c r="B57" s="37" t="s">
        <v>116</v>
      </c>
      <c r="C57" s="51">
        <v>10133376712</v>
      </c>
      <c r="D57" s="11" t="s">
        <v>117</v>
      </c>
      <c r="E57" s="34">
        <v>134</v>
      </c>
      <c r="F57" s="36" t="s">
        <v>12</v>
      </c>
      <c r="G57" s="14" t="s">
        <v>49</v>
      </c>
      <c r="H57" s="12"/>
    </row>
    <row r="58" spans="1:8" x14ac:dyDescent="0.25">
      <c r="A58" s="55"/>
      <c r="B58" s="24" t="s">
        <v>118</v>
      </c>
      <c r="C58" s="82"/>
      <c r="D58" s="83"/>
      <c r="E58" s="26">
        <f>E57</f>
        <v>134</v>
      </c>
      <c r="F58" s="26"/>
      <c r="G58" s="22"/>
      <c r="H58" s="12"/>
    </row>
    <row r="59" spans="1:8" ht="38.25" x14ac:dyDescent="0.25">
      <c r="A59" s="27"/>
      <c r="B59" s="37" t="s">
        <v>119</v>
      </c>
      <c r="C59" s="51">
        <v>4441432994</v>
      </c>
      <c r="D59" s="11" t="s">
        <v>121</v>
      </c>
      <c r="E59" s="34">
        <v>220.7</v>
      </c>
      <c r="F59" s="36" t="s">
        <v>12</v>
      </c>
      <c r="G59" s="14" t="s">
        <v>170</v>
      </c>
      <c r="H59" s="12"/>
    </row>
    <row r="60" spans="1:8" ht="15" customHeight="1" x14ac:dyDescent="0.25">
      <c r="A60" s="55"/>
      <c r="B60" s="24" t="s">
        <v>120</v>
      </c>
      <c r="C60" s="82"/>
      <c r="D60" s="83"/>
      <c r="E60" s="26">
        <f>E59</f>
        <v>220.7</v>
      </c>
      <c r="F60" s="26"/>
      <c r="G60" s="22"/>
      <c r="H60" s="12"/>
    </row>
    <row r="61" spans="1:8" ht="38.25" x14ac:dyDescent="0.25">
      <c r="A61" s="27"/>
      <c r="B61" s="37" t="s">
        <v>122</v>
      </c>
      <c r="C61" s="51">
        <v>44813350399</v>
      </c>
      <c r="D61" s="11" t="s">
        <v>14</v>
      </c>
      <c r="E61" s="34">
        <v>820.83</v>
      </c>
      <c r="F61" s="36" t="s">
        <v>12</v>
      </c>
      <c r="G61" s="14" t="s">
        <v>142</v>
      </c>
      <c r="H61" s="12"/>
    </row>
    <row r="62" spans="1:8" x14ac:dyDescent="0.25">
      <c r="A62" s="55"/>
      <c r="B62" s="24" t="s">
        <v>123</v>
      </c>
      <c r="C62" s="82"/>
      <c r="D62" s="83"/>
      <c r="E62" s="26">
        <f>E61</f>
        <v>820.83</v>
      </c>
      <c r="F62" s="26"/>
      <c r="G62" s="22"/>
      <c r="H62" s="12"/>
    </row>
    <row r="63" spans="1:8" ht="30" customHeight="1" x14ac:dyDescent="0.25">
      <c r="A63" s="27"/>
      <c r="B63" s="37" t="s">
        <v>124</v>
      </c>
      <c r="C63" s="51">
        <v>76370914231</v>
      </c>
      <c r="D63" s="11" t="s">
        <v>14</v>
      </c>
      <c r="E63" s="34">
        <v>165.9</v>
      </c>
      <c r="F63" s="36" t="s">
        <v>12</v>
      </c>
      <c r="G63" s="14" t="s">
        <v>71</v>
      </c>
      <c r="H63" s="12"/>
    </row>
    <row r="64" spans="1:8" x14ac:dyDescent="0.25">
      <c r="A64" s="55"/>
      <c r="B64" s="24" t="s">
        <v>125</v>
      </c>
      <c r="C64" s="82"/>
      <c r="D64" s="83"/>
      <c r="E64" s="26">
        <f>E63</f>
        <v>165.9</v>
      </c>
      <c r="F64" s="26"/>
      <c r="G64" s="22"/>
      <c r="H64" s="12"/>
    </row>
    <row r="65" spans="1:8" ht="38.25" customHeight="1" x14ac:dyDescent="0.25">
      <c r="A65" s="27"/>
      <c r="B65" s="37" t="s">
        <v>126</v>
      </c>
      <c r="C65" s="11" t="s">
        <v>128</v>
      </c>
      <c r="D65" s="11" t="s">
        <v>129</v>
      </c>
      <c r="E65" s="34">
        <v>127.44</v>
      </c>
      <c r="F65" s="36" t="s">
        <v>12</v>
      </c>
      <c r="G65" s="14" t="s">
        <v>173</v>
      </c>
      <c r="H65" s="12"/>
    </row>
    <row r="66" spans="1:8" x14ac:dyDescent="0.25">
      <c r="A66" s="55"/>
      <c r="B66" s="24" t="s">
        <v>127</v>
      </c>
      <c r="C66" s="82"/>
      <c r="D66" s="83"/>
      <c r="E66" s="26">
        <f>E65</f>
        <v>127.44</v>
      </c>
      <c r="F66" s="26"/>
      <c r="G66" s="22"/>
      <c r="H66" s="12"/>
    </row>
    <row r="67" spans="1:8" ht="35.25" customHeight="1" x14ac:dyDescent="0.25">
      <c r="A67" s="27"/>
      <c r="B67" s="37" t="s">
        <v>130</v>
      </c>
      <c r="C67" s="11" t="s">
        <v>132</v>
      </c>
      <c r="D67" s="11" t="s">
        <v>21</v>
      </c>
      <c r="E67" s="34">
        <v>532</v>
      </c>
      <c r="F67" s="36" t="s">
        <v>12</v>
      </c>
      <c r="G67" s="14" t="s">
        <v>173</v>
      </c>
      <c r="H67" s="12"/>
    </row>
    <row r="68" spans="1:8" x14ac:dyDescent="0.25">
      <c r="A68" s="55"/>
      <c r="B68" s="24" t="s">
        <v>131</v>
      </c>
      <c r="C68" s="82"/>
      <c r="D68" s="83"/>
      <c r="E68" s="26">
        <f>E67</f>
        <v>532</v>
      </c>
      <c r="F68" s="26"/>
      <c r="G68" s="22"/>
      <c r="H68" s="12"/>
    </row>
    <row r="69" spans="1:8" ht="27.75" customHeight="1" x14ac:dyDescent="0.25">
      <c r="A69" s="27"/>
      <c r="B69" s="37" t="s">
        <v>133</v>
      </c>
      <c r="C69" s="11" t="s">
        <v>134</v>
      </c>
      <c r="D69" s="11" t="s">
        <v>21</v>
      </c>
      <c r="E69" s="34">
        <v>3000</v>
      </c>
      <c r="F69" s="36" t="s">
        <v>12</v>
      </c>
      <c r="G69" s="14" t="s">
        <v>172</v>
      </c>
      <c r="H69" s="12"/>
    </row>
    <row r="70" spans="1:8" x14ac:dyDescent="0.25">
      <c r="A70" s="55"/>
      <c r="B70" s="24" t="s">
        <v>135</v>
      </c>
      <c r="C70" s="82"/>
      <c r="D70" s="83"/>
      <c r="E70" s="26">
        <f>E69</f>
        <v>3000</v>
      </c>
      <c r="F70" s="26"/>
      <c r="G70" s="22"/>
      <c r="H70" s="12"/>
    </row>
    <row r="71" spans="1:8" ht="30" customHeight="1" x14ac:dyDescent="0.25">
      <c r="A71" s="27"/>
      <c r="B71" s="37" t="s">
        <v>136</v>
      </c>
      <c r="C71" s="11" t="s">
        <v>138</v>
      </c>
      <c r="D71" s="11" t="s">
        <v>13</v>
      </c>
      <c r="E71" s="34">
        <v>1279.3900000000001</v>
      </c>
      <c r="F71" s="36" t="s">
        <v>12</v>
      </c>
      <c r="G71" s="14" t="s">
        <v>139</v>
      </c>
      <c r="H71" s="12"/>
    </row>
    <row r="72" spans="1:8" x14ac:dyDescent="0.25">
      <c r="A72" s="55"/>
      <c r="B72" s="24" t="s">
        <v>137</v>
      </c>
      <c r="C72" s="82"/>
      <c r="D72" s="83"/>
      <c r="E72" s="26">
        <f>E71</f>
        <v>1279.3900000000001</v>
      </c>
      <c r="F72" s="26"/>
      <c r="G72" s="22"/>
      <c r="H72" s="12"/>
    </row>
    <row r="73" spans="1:8" ht="30.75" customHeight="1" x14ac:dyDescent="0.25">
      <c r="A73" s="27"/>
      <c r="B73" s="37" t="s">
        <v>140</v>
      </c>
      <c r="C73" s="51">
        <v>28921383001</v>
      </c>
      <c r="D73" s="11" t="s">
        <v>21</v>
      </c>
      <c r="E73" s="34">
        <v>44.24</v>
      </c>
      <c r="F73" s="36" t="s">
        <v>12</v>
      </c>
      <c r="G73" s="14" t="s">
        <v>143</v>
      </c>
      <c r="H73" s="12"/>
    </row>
    <row r="74" spans="1:8" x14ac:dyDescent="0.25">
      <c r="A74" s="55"/>
      <c r="B74" s="24" t="s">
        <v>141</v>
      </c>
      <c r="C74" s="82"/>
      <c r="D74" s="83"/>
      <c r="E74" s="26">
        <f>E73</f>
        <v>44.24</v>
      </c>
      <c r="F74" s="26"/>
      <c r="G74" s="22"/>
      <c r="H74" s="12"/>
    </row>
    <row r="75" spans="1:8" ht="30.75" customHeight="1" x14ac:dyDescent="0.25">
      <c r="A75" s="27"/>
      <c r="B75" s="37" t="s">
        <v>144</v>
      </c>
      <c r="C75" s="11" t="s">
        <v>145</v>
      </c>
      <c r="D75" s="11" t="s">
        <v>146</v>
      </c>
      <c r="E75" s="34">
        <v>54.6</v>
      </c>
      <c r="F75" s="36" t="s">
        <v>12</v>
      </c>
      <c r="G75" s="14" t="s">
        <v>143</v>
      </c>
      <c r="H75" s="12"/>
    </row>
    <row r="76" spans="1:8" x14ac:dyDescent="0.25">
      <c r="A76" s="55"/>
      <c r="B76" s="24" t="s">
        <v>147</v>
      </c>
      <c r="C76" s="82"/>
      <c r="D76" s="83"/>
      <c r="E76" s="26">
        <f>E75</f>
        <v>54.6</v>
      </c>
      <c r="F76" s="26"/>
      <c r="G76" s="22"/>
      <c r="H76" s="12"/>
    </row>
    <row r="77" spans="1:8" ht="27" customHeight="1" x14ac:dyDescent="0.25">
      <c r="A77" s="27"/>
      <c r="B77" s="37" t="s">
        <v>148</v>
      </c>
      <c r="C77" s="51">
        <v>64546066176</v>
      </c>
      <c r="D77" s="11" t="s">
        <v>13</v>
      </c>
      <c r="E77" s="34">
        <v>248.85</v>
      </c>
      <c r="F77" s="36" t="s">
        <v>12</v>
      </c>
      <c r="G77" s="14" t="s">
        <v>172</v>
      </c>
      <c r="H77" s="12"/>
    </row>
    <row r="78" spans="1:8" x14ac:dyDescent="0.25">
      <c r="A78" s="55"/>
      <c r="B78" s="24" t="s">
        <v>149</v>
      </c>
      <c r="C78" s="82"/>
      <c r="D78" s="83"/>
      <c r="E78" s="26">
        <f>E77</f>
        <v>248.85</v>
      </c>
      <c r="F78" s="26"/>
      <c r="G78" s="22"/>
      <c r="H78" s="12"/>
    </row>
    <row r="79" spans="1:8" ht="26.25" customHeight="1" x14ac:dyDescent="0.25">
      <c r="A79" s="27"/>
      <c r="B79" s="37" t="s">
        <v>150</v>
      </c>
      <c r="C79" s="11" t="s">
        <v>152</v>
      </c>
      <c r="D79" s="11" t="s">
        <v>76</v>
      </c>
      <c r="E79" s="34">
        <v>1620</v>
      </c>
      <c r="F79" s="36" t="s">
        <v>12</v>
      </c>
      <c r="G79" s="14" t="s">
        <v>153</v>
      </c>
      <c r="H79" s="12"/>
    </row>
    <row r="80" spans="1:8" x14ac:dyDescent="0.25">
      <c r="A80" s="55"/>
      <c r="B80" s="24" t="s">
        <v>151</v>
      </c>
      <c r="C80" s="82"/>
      <c r="D80" s="83"/>
      <c r="E80" s="26">
        <f>E79</f>
        <v>1620</v>
      </c>
      <c r="F80" s="26"/>
      <c r="G80" s="22"/>
      <c r="H80" s="12"/>
    </row>
    <row r="81" spans="1:8" ht="38.25" x14ac:dyDescent="0.25">
      <c r="A81" s="27"/>
      <c r="B81" s="37" t="s">
        <v>154</v>
      </c>
      <c r="C81" s="51">
        <v>5614216244</v>
      </c>
      <c r="D81" s="11" t="s">
        <v>13</v>
      </c>
      <c r="E81" s="34">
        <v>16.079999999999998</v>
      </c>
      <c r="F81" s="36" t="s">
        <v>12</v>
      </c>
      <c r="G81" s="14" t="s">
        <v>59</v>
      </c>
      <c r="H81" s="12"/>
    </row>
    <row r="82" spans="1:8" x14ac:dyDescent="0.25">
      <c r="A82" s="55"/>
      <c r="B82" s="24" t="s">
        <v>155</v>
      </c>
      <c r="C82" s="54"/>
      <c r="D82" s="54"/>
      <c r="E82" s="26">
        <f>E81</f>
        <v>16.079999999999998</v>
      </c>
      <c r="F82" s="26"/>
      <c r="G82" s="22"/>
      <c r="H82" s="12"/>
    </row>
    <row r="83" spans="1:8" ht="27.75" customHeight="1" x14ac:dyDescent="0.25">
      <c r="A83" s="27"/>
      <c r="B83" s="37" t="s">
        <v>156</v>
      </c>
      <c r="C83" s="51">
        <v>92430107212</v>
      </c>
      <c r="D83" s="11" t="s">
        <v>158</v>
      </c>
      <c r="E83" s="34">
        <v>568.66</v>
      </c>
      <c r="F83" s="36" t="s">
        <v>12</v>
      </c>
      <c r="G83" s="14" t="s">
        <v>174</v>
      </c>
      <c r="H83" s="12"/>
    </row>
    <row r="84" spans="1:8" x14ac:dyDescent="0.25">
      <c r="A84" s="55"/>
      <c r="B84" s="24" t="s">
        <v>157</v>
      </c>
      <c r="C84" s="82"/>
      <c r="D84" s="83"/>
      <c r="E84" s="26">
        <f>E83</f>
        <v>568.66</v>
      </c>
      <c r="F84" s="26"/>
      <c r="G84" s="22"/>
      <c r="H84" s="12"/>
    </row>
    <row r="85" spans="1:8" ht="27.75" customHeight="1" x14ac:dyDescent="0.25">
      <c r="A85" s="27"/>
      <c r="B85" s="37" t="s">
        <v>159</v>
      </c>
      <c r="C85" s="11"/>
      <c r="D85" s="11" t="s">
        <v>162</v>
      </c>
      <c r="E85" s="34">
        <v>436.99</v>
      </c>
      <c r="F85" s="36" t="s">
        <v>12</v>
      </c>
      <c r="G85" s="14" t="s">
        <v>169</v>
      </c>
      <c r="H85" s="12"/>
    </row>
    <row r="86" spans="1:8" ht="27.75" customHeight="1" x14ac:dyDescent="0.25">
      <c r="A86" s="27"/>
      <c r="B86" s="37" t="s">
        <v>160</v>
      </c>
      <c r="C86" s="11"/>
      <c r="D86" s="11" t="s">
        <v>21</v>
      </c>
      <c r="E86" s="34">
        <v>310.25</v>
      </c>
      <c r="F86" s="36" t="s">
        <v>12</v>
      </c>
      <c r="G86" s="14" t="s">
        <v>169</v>
      </c>
      <c r="H86" s="12"/>
    </row>
    <row r="87" spans="1:8" ht="18" customHeight="1" x14ac:dyDescent="0.25">
      <c r="A87" s="55"/>
      <c r="B87" s="24" t="s">
        <v>161</v>
      </c>
      <c r="C87" s="82"/>
      <c r="D87" s="83"/>
      <c r="E87" s="26">
        <f>E85+E86</f>
        <v>747.24</v>
      </c>
      <c r="F87" s="26"/>
      <c r="G87" s="22"/>
      <c r="H87" s="12"/>
    </row>
    <row r="88" spans="1:8" ht="38.25" x14ac:dyDescent="0.25">
      <c r="A88" s="27"/>
      <c r="B88" s="39" t="s">
        <v>37</v>
      </c>
      <c r="C88" s="11" t="s">
        <v>38</v>
      </c>
      <c r="D88" s="11" t="s">
        <v>76</v>
      </c>
      <c r="E88" s="34">
        <v>66.53</v>
      </c>
      <c r="F88" s="36" t="s">
        <v>12</v>
      </c>
      <c r="G88" s="14" t="s">
        <v>39</v>
      </c>
      <c r="H88" s="12"/>
    </row>
    <row r="89" spans="1:8" ht="20.25" customHeight="1" x14ac:dyDescent="0.25">
      <c r="A89" s="27"/>
      <c r="B89" s="38" t="s">
        <v>40</v>
      </c>
      <c r="C89" s="82"/>
      <c r="D89" s="83"/>
      <c r="E89" s="26">
        <f>E88</f>
        <v>66.53</v>
      </c>
      <c r="F89" s="26"/>
      <c r="G89" s="22"/>
      <c r="H89" s="12"/>
    </row>
    <row r="90" spans="1:8" x14ac:dyDescent="0.25">
      <c r="A90" s="30"/>
      <c r="B90" s="85" t="s">
        <v>55</v>
      </c>
      <c r="C90" s="86"/>
      <c r="D90" s="87"/>
      <c r="E90" s="59">
        <f>E9+E11+E13+E15+E17+E19+E21+E23+E25+E27+E29+E31+E33+E36+E38+E40+E42+E44+E46+E48+E50+E52+E54+E56+E58+E60+E62+E64+E66+E68+E70+E72+E74+E76++E78+E80+E82+E84+E87+E89</f>
        <v>32604.709999999992</v>
      </c>
      <c r="F90" s="60"/>
      <c r="G90" s="61"/>
    </row>
    <row r="91" spans="1:8" x14ac:dyDescent="0.25">
      <c r="A91" s="64"/>
      <c r="B91" s="65"/>
      <c r="C91" s="65"/>
      <c r="D91" s="65"/>
      <c r="E91" s="71">
        <v>1721.94</v>
      </c>
      <c r="F91" s="66" t="s">
        <v>175</v>
      </c>
      <c r="G91" s="67" t="s">
        <v>163</v>
      </c>
    </row>
    <row r="92" spans="1:8" ht="16.5" customHeight="1" x14ac:dyDescent="0.25">
      <c r="A92" s="30"/>
      <c r="B92" s="68"/>
      <c r="C92" s="68"/>
      <c r="D92" s="68"/>
      <c r="E92" s="40">
        <f>E91</f>
        <v>1721.94</v>
      </c>
      <c r="F92" s="69"/>
      <c r="G92" s="70"/>
    </row>
    <row r="93" spans="1:8" x14ac:dyDescent="0.25">
      <c r="A93" s="44"/>
      <c r="B93" s="30"/>
      <c r="C93" s="30"/>
      <c r="D93" s="30"/>
      <c r="E93" s="72">
        <v>7058.98</v>
      </c>
      <c r="F93" s="30" t="s">
        <v>51</v>
      </c>
      <c r="G93" s="30" t="s">
        <v>54</v>
      </c>
    </row>
    <row r="94" spans="1:8" x14ac:dyDescent="0.25">
      <c r="A94" s="44"/>
      <c r="B94" s="30"/>
      <c r="C94" s="30"/>
      <c r="D94" s="30"/>
      <c r="E94" s="72">
        <v>1164.71</v>
      </c>
      <c r="F94" s="30" t="s">
        <v>52</v>
      </c>
      <c r="G94" s="30" t="s">
        <v>54</v>
      </c>
    </row>
    <row r="95" spans="1:8" ht="30" customHeight="1" x14ac:dyDescent="0.25">
      <c r="A95" s="44"/>
      <c r="B95" s="30"/>
      <c r="C95" s="30"/>
      <c r="D95" s="30"/>
      <c r="E95" s="72">
        <v>5100</v>
      </c>
      <c r="F95" s="62" t="s">
        <v>56</v>
      </c>
      <c r="G95" s="30" t="s">
        <v>54</v>
      </c>
    </row>
    <row r="96" spans="1:8" ht="30" customHeight="1" x14ac:dyDescent="0.25">
      <c r="A96" s="44"/>
      <c r="B96" s="30"/>
      <c r="C96" s="30"/>
      <c r="D96" s="30"/>
      <c r="E96" s="72">
        <v>120</v>
      </c>
      <c r="F96" s="66" t="s">
        <v>175</v>
      </c>
      <c r="G96" s="30" t="s">
        <v>54</v>
      </c>
    </row>
    <row r="97" spans="1:7" ht="30" customHeight="1" x14ac:dyDescent="0.25">
      <c r="A97" s="44"/>
      <c r="B97" s="30"/>
      <c r="C97" s="30"/>
      <c r="D97" s="30"/>
      <c r="E97" s="72">
        <v>365</v>
      </c>
      <c r="F97" s="62" t="s">
        <v>53</v>
      </c>
      <c r="G97" s="30" t="s">
        <v>54</v>
      </c>
    </row>
    <row r="98" spans="1:7" x14ac:dyDescent="0.25">
      <c r="B98" s="73"/>
      <c r="C98" s="73"/>
      <c r="D98" s="73"/>
      <c r="E98" s="75">
        <f>E93+E94+E95+E96+E97</f>
        <v>13808.689999999999</v>
      </c>
      <c r="F98" s="74"/>
      <c r="G98" s="73"/>
    </row>
    <row r="99" spans="1:7" x14ac:dyDescent="0.25">
      <c r="B99" s="84" t="s">
        <v>164</v>
      </c>
      <c r="C99" s="84"/>
      <c r="D99" s="84"/>
      <c r="E99" s="76">
        <f>E90+E92+E98</f>
        <v>48135.34</v>
      </c>
      <c r="F99" s="48"/>
      <c r="G99" s="48"/>
    </row>
    <row r="101" spans="1:7" x14ac:dyDescent="0.25">
      <c r="E101" s="47"/>
    </row>
  </sheetData>
  <mergeCells count="40">
    <mergeCell ref="C78:D78"/>
    <mergeCell ref="C80:D80"/>
    <mergeCell ref="C84:D84"/>
    <mergeCell ref="C87:D87"/>
    <mergeCell ref="C68:D68"/>
    <mergeCell ref="C70:D70"/>
    <mergeCell ref="C72:D72"/>
    <mergeCell ref="C74:D74"/>
    <mergeCell ref="C76:D76"/>
    <mergeCell ref="C58:D58"/>
    <mergeCell ref="C60:D60"/>
    <mergeCell ref="C62:D62"/>
    <mergeCell ref="C64:D64"/>
    <mergeCell ref="C66:D66"/>
    <mergeCell ref="C17:D17"/>
    <mergeCell ref="C19:D19"/>
    <mergeCell ref="C31:D31"/>
    <mergeCell ref="C54:D54"/>
    <mergeCell ref="C56:D56"/>
    <mergeCell ref="C15:D15"/>
    <mergeCell ref="B99:D99"/>
    <mergeCell ref="C89:D89"/>
    <mergeCell ref="B90:D90"/>
    <mergeCell ref="C21:D21"/>
    <mergeCell ref="C23:D23"/>
    <mergeCell ref="C25:D25"/>
    <mergeCell ref="C27:D27"/>
    <mergeCell ref="C29:D29"/>
    <mergeCell ref="C40:D40"/>
    <mergeCell ref="C48:D48"/>
    <mergeCell ref="C50:D50"/>
    <mergeCell ref="C33:D33"/>
    <mergeCell ref="C36:D36"/>
    <mergeCell ref="C38:D38"/>
    <mergeCell ref="C52:D52"/>
    <mergeCell ref="B2:G2"/>
    <mergeCell ref="B4:G4"/>
    <mergeCell ref="C3:E3"/>
    <mergeCell ref="C9:D9"/>
    <mergeCell ref="C13:D13"/>
  </mergeCells>
  <pageMargins left="0.7" right="0.7" top="0.75" bottom="0.75" header="0.3" footer="0.3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3"/>
  <sheetViews>
    <sheetView workbookViewId="0">
      <selection activeCell="B9" sqref="B9"/>
    </sheetView>
  </sheetViews>
  <sheetFormatPr defaultRowHeight="15" x14ac:dyDescent="0.25"/>
  <cols>
    <col min="2" max="2" width="38.7109375" customWidth="1"/>
    <col min="3" max="3" width="34.85546875" customWidth="1"/>
    <col min="4" max="4" width="35.28515625" customWidth="1"/>
    <col min="5" max="5" width="24.28515625" customWidth="1"/>
  </cols>
  <sheetData>
    <row r="1" spans="2:8" ht="18" x14ac:dyDescent="0.25">
      <c r="B1" s="1"/>
      <c r="C1" s="3"/>
      <c r="D1" s="1"/>
      <c r="E1" s="2"/>
    </row>
    <row r="2" spans="2:8" ht="18" customHeight="1" x14ac:dyDescent="0.25">
      <c r="B2" s="78" t="s">
        <v>5</v>
      </c>
      <c r="C2" s="78"/>
      <c r="D2" s="78"/>
      <c r="E2" s="4"/>
    </row>
    <row r="3" spans="2:8" x14ac:dyDescent="0.25">
      <c r="B3" s="81" t="s">
        <v>10</v>
      </c>
      <c r="C3" s="81"/>
      <c r="D3" s="81"/>
      <c r="E3" s="2"/>
    </row>
    <row r="4" spans="2:8" x14ac:dyDescent="0.25">
      <c r="B4" s="79" t="s">
        <v>165</v>
      </c>
      <c r="C4" s="80"/>
      <c r="D4" s="80"/>
    </row>
    <row r="5" spans="2:8" ht="18" x14ac:dyDescent="0.25">
      <c r="B5" s="10" t="s">
        <v>4</v>
      </c>
      <c r="C5" s="9"/>
      <c r="D5" s="8"/>
    </row>
    <row r="6" spans="2:8" ht="65.45" customHeight="1" x14ac:dyDescent="0.25">
      <c r="B6" s="5" t="s">
        <v>41</v>
      </c>
      <c r="C6" s="5" t="s">
        <v>42</v>
      </c>
      <c r="D6" s="41"/>
    </row>
    <row r="7" spans="2:8" s="7" customFormat="1" ht="18.600000000000001" customHeight="1" x14ac:dyDescent="0.2">
      <c r="B7" s="6">
        <v>1</v>
      </c>
      <c r="C7" s="6">
        <v>2</v>
      </c>
      <c r="D7" s="42"/>
    </row>
    <row r="8" spans="2:8" ht="30" customHeight="1" x14ac:dyDescent="0.25">
      <c r="B8" s="34">
        <v>105793.78</v>
      </c>
      <c r="C8" s="20" t="s">
        <v>7</v>
      </c>
      <c r="D8" s="44"/>
      <c r="G8" s="16"/>
    </row>
    <row r="9" spans="2:8" ht="30" customHeight="1" x14ac:dyDescent="0.25">
      <c r="B9" s="34">
        <v>26106.02</v>
      </c>
      <c r="C9" s="20" t="s">
        <v>77</v>
      </c>
      <c r="G9" s="16"/>
    </row>
    <row r="10" spans="2:8" ht="30" customHeight="1" x14ac:dyDescent="0.25">
      <c r="B10" s="34">
        <v>21726.12</v>
      </c>
      <c r="C10" s="21" t="s">
        <v>8</v>
      </c>
      <c r="G10" s="16"/>
    </row>
    <row r="11" spans="2:8" ht="30" customHeight="1" x14ac:dyDescent="0.25">
      <c r="B11" s="34">
        <v>2800.27</v>
      </c>
      <c r="C11" s="21" t="s">
        <v>9</v>
      </c>
      <c r="G11" s="16"/>
    </row>
    <row r="12" spans="2:8" ht="30" customHeight="1" x14ac:dyDescent="0.25">
      <c r="B12" s="34">
        <v>504</v>
      </c>
      <c r="C12" s="21" t="s">
        <v>43</v>
      </c>
      <c r="G12" s="16"/>
    </row>
    <row r="13" spans="2:8" ht="30" customHeight="1" x14ac:dyDescent="0.25">
      <c r="B13" s="45">
        <f>B8+B9+B10+B11+B12</f>
        <v>156930.18999999997</v>
      </c>
      <c r="C13" s="40" t="s">
        <v>166</v>
      </c>
      <c r="D13" s="43"/>
      <c r="H13" s="16"/>
    </row>
  </sheetData>
  <mergeCells count="3">
    <mergeCell ref="B2:D2"/>
    <mergeCell ref="B4:D4"/>
    <mergeCell ref="B3:D3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2024-02-13T12:57:17Z</cp:lastPrinted>
  <dcterms:created xsi:type="dcterms:W3CDTF">2022-08-12T12:51:27Z</dcterms:created>
  <dcterms:modified xsi:type="dcterms:W3CDTF">2024-08-11T10:16:55Z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