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Javna objava o proračunskoj potrošnji\2025\"/>
    </mc:Choice>
  </mc:AlternateContent>
  <xr:revisionPtr revIDLastSave="0" documentId="13_ncr:1_{75F55D5F-2BD8-4F39-96BB-477CBA10DB6E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Kategorija 1" sheetId="10" r:id="rId1"/>
    <sheet name="Kategorija 2" sheetId="7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0" l="1"/>
  <c r="E90" i="10"/>
  <c r="E87" i="10" l="1"/>
  <c r="E78" i="10" l="1"/>
  <c r="E76" i="10"/>
  <c r="E74" i="10"/>
  <c r="E71" i="10"/>
  <c r="E69" i="10"/>
  <c r="E67" i="10"/>
  <c r="E65" i="10"/>
  <c r="E63" i="10"/>
  <c r="E61" i="10"/>
  <c r="E59" i="10" l="1"/>
  <c r="E29" i="10"/>
  <c r="E81" i="10" l="1"/>
  <c r="E57" i="10"/>
  <c r="E31" i="10"/>
  <c r="E19" i="10"/>
  <c r="B14" i="7" l="1"/>
  <c r="E35" i="10" l="1"/>
  <c r="E55" i="10" l="1"/>
  <c r="E53" i="10"/>
  <c r="E51" i="10"/>
  <c r="E49" i="10"/>
  <c r="E47" i="10"/>
  <c r="E11" i="10"/>
  <c r="E43" i="10" l="1"/>
  <c r="E41" i="10"/>
  <c r="E37" i="10"/>
  <c r="E27" i="10"/>
  <c r="E45" i="10" l="1"/>
  <c r="E39" i="10"/>
  <c r="E33" i="10"/>
  <c r="E25" i="10"/>
  <c r="E23" i="10"/>
  <c r="E21" i="10" l="1"/>
  <c r="E17" i="10"/>
  <c r="E15" i="10"/>
  <c r="E13" i="10"/>
  <c r="E9" i="10" l="1"/>
  <c r="E79" i="10" s="1"/>
  <c r="E94" i="10" s="1"/>
</calcChain>
</file>

<file path=xl/sharedStrings.xml><?xml version="1.0" encoding="utf-8"?>
<sst xmlns="http://schemas.openxmlformats.org/spreadsheetml/2006/main" count="251" uniqueCount="161">
  <si>
    <t xml:space="preserve">NAZIV PRIMATELJA </t>
  </si>
  <si>
    <t xml:space="preserve">OIB PRIMATELJA </t>
  </si>
  <si>
    <t xml:space="preserve">NAZIV ISPLATITELJA </t>
  </si>
  <si>
    <t>Kategorija 1</t>
  </si>
  <si>
    <t>Kategorija 2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</si>
  <si>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</si>
  <si>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</si>
  <si>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</si>
  <si>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</si>
  <si>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</si>
  <si>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USTANOVA: OSNOVNA ŠKOLA OSTROG,KAŠTEL LUKŠIĆ  OIB: 90896497176</t>
  </si>
  <si>
    <t>USTANOVA OSNOVNA ŠKOLA OSTROG, KAŠTEL LUKŠIĆ  OIB: 90896497176</t>
  </si>
  <si>
    <t>OSNOVNA ŠKOLA OSTROG, KAŠTEL LUKŠIĆ</t>
  </si>
  <si>
    <t>Zagreb</t>
  </si>
  <si>
    <t>Kaštel Sućurac</t>
  </si>
  <si>
    <t>3231,USLUGE TELEFONA, POŠTE I PRIJEVOZA</t>
  </si>
  <si>
    <t>Split</t>
  </si>
  <si>
    <t xml:space="preserve">VRSTA RASHODA I  IZDATAKA </t>
  </si>
  <si>
    <t>33679708526</t>
  </si>
  <si>
    <t>Zagreb-Sloboština</t>
  </si>
  <si>
    <t xml:space="preserve">3239,OSTALE USLUGE </t>
  </si>
  <si>
    <t xml:space="preserve">Privredna banka Zagreb </t>
  </si>
  <si>
    <t>02535697732</t>
  </si>
  <si>
    <t xml:space="preserve">3431,BANKARSKE USLUGE I USLUGE PLATNOG PROMETA </t>
  </si>
  <si>
    <t xml:space="preserve">UKUPNO Privredna banka Zagreb </t>
  </si>
  <si>
    <t xml:space="preserve">ISPLAĆENI IZNOS </t>
  </si>
  <si>
    <t>VRSTA RASHODA I  IZDATAKA</t>
  </si>
  <si>
    <t xml:space="preserve">3295,PRISTOJBE I NAKNADE </t>
  </si>
  <si>
    <t>UKUPAN IZNOS ISPLATE PO PRIMATELJU SRED.U RAZDO.IZVJ.</t>
  </si>
  <si>
    <t>3238, RAČUNALNE USLUGE</t>
  </si>
  <si>
    <t>3239, OSTALE USLUGE</t>
  </si>
  <si>
    <t>3111 Plaće za redovan rad</t>
  </si>
  <si>
    <t>3132 Doprinosi na plaću</t>
  </si>
  <si>
    <t>3212 Naknade za prijevoz,za rad na terenu i odvojeni život</t>
  </si>
  <si>
    <t>Pomoćnici u nastavi</t>
  </si>
  <si>
    <t>+</t>
  </si>
  <si>
    <t>SECURITAS HRVATSKA D.O.O.</t>
  </si>
  <si>
    <t>3221, UREDSKI MATERIJAL I OSTALI MATERIJALNI RASHODI</t>
  </si>
  <si>
    <t>Administrator d.o.o.</t>
  </si>
  <si>
    <t>Ukupno Administrator d.o.o.</t>
  </si>
  <si>
    <t>3232, USLUGE TEKUĆEG I INVESTICIJKOG ODRŽAVANJA</t>
  </si>
  <si>
    <t>UKUPNO SECURITAS HRVATSKA D.O.O.</t>
  </si>
  <si>
    <t xml:space="preserve">Zagreb </t>
  </si>
  <si>
    <t>3131, DOPRINOSI ZA MIROVINSKO OSIGURANJE</t>
  </si>
  <si>
    <t>Krivodol</t>
  </si>
  <si>
    <t>Dokument it d.o.o.</t>
  </si>
  <si>
    <t>UKUPNO Dokument it d.o.o.</t>
  </si>
  <si>
    <t>45392055435</t>
  </si>
  <si>
    <t>UKUPNO FINA</t>
  </si>
  <si>
    <t>Fina</t>
  </si>
  <si>
    <t>Hrvatski telekom d.d.</t>
  </si>
  <si>
    <t>UKUPNO Hrvatski telekom d.d.</t>
  </si>
  <si>
    <t>81793146560</t>
  </si>
  <si>
    <t>Riloop j.d.o.o.</t>
  </si>
  <si>
    <t>Ičići</t>
  </si>
  <si>
    <t>Ukupno Riloop j.d.o.o.</t>
  </si>
  <si>
    <t>Zeleno i modro d.o.o.</t>
  </si>
  <si>
    <t xml:space="preserve">Ukupno Zeleno i modro d.o.o. </t>
  </si>
  <si>
    <t>Filip informatika d.o.o.</t>
  </si>
  <si>
    <t>Ukupno Filip informatika d.o.o.</t>
  </si>
  <si>
    <t>3234, KOMUNALNE USLUGE</t>
  </si>
  <si>
    <t xml:space="preserve">3234, KOMUNALNE USLUGE </t>
  </si>
  <si>
    <t>Marinski komunalac d.o.o.</t>
  </si>
  <si>
    <t>75030609957</t>
  </si>
  <si>
    <t>Marina</t>
  </si>
  <si>
    <t>Ukupno Marinski komunalac d.o.o.</t>
  </si>
  <si>
    <t> 85821130368</t>
  </si>
  <si>
    <t xml:space="preserve">3121,OSTALI RASHODI ZA ZAPOSLENE </t>
  </si>
  <si>
    <t>Darda j.d.o.o.</t>
  </si>
  <si>
    <t>UKUPNO Darda j.d.o.o.</t>
  </si>
  <si>
    <t>24381007043</t>
  </si>
  <si>
    <t>Kaštel Stari</t>
  </si>
  <si>
    <t xml:space="preserve">3222, MATERIJAL I SIROVINE </t>
  </si>
  <si>
    <t xml:space="preserve">Mexico obrt </t>
  </si>
  <si>
    <t xml:space="preserve">UKUPNO Mexico obrt </t>
  </si>
  <si>
    <t xml:space="preserve">Trogir </t>
  </si>
  <si>
    <t>Pevex d.o.o.</t>
  </si>
  <si>
    <t>UKUPNO Pevex d.o.o.</t>
  </si>
  <si>
    <t>73660371074</t>
  </si>
  <si>
    <t xml:space="preserve">Sesvete </t>
  </si>
  <si>
    <t xml:space="preserve">Bobis d.o.o. </t>
  </si>
  <si>
    <t>Ukupno Bobis d.o.o.</t>
  </si>
  <si>
    <t>Solin</t>
  </si>
  <si>
    <t xml:space="preserve">Grad Kaštela </t>
  </si>
  <si>
    <t xml:space="preserve">UKUPNO Grad Kaštela </t>
  </si>
  <si>
    <t>Vodovod i kanalizacija Split d.o.o.</t>
  </si>
  <si>
    <t>Ukupno Vodovod i kanalizacija Split d.o.o.</t>
  </si>
  <si>
    <t>56826138353</t>
  </si>
  <si>
    <t>3211 Službena putovanja</t>
  </si>
  <si>
    <t xml:space="preserve">Razdoblje: travanj 2025. godine </t>
  </si>
  <si>
    <t xml:space="preserve">Dubrovnik Sun d.o.o. </t>
  </si>
  <si>
    <t xml:space="preserve">UKUPNO Dubrovnik Sun d.o.o. </t>
  </si>
  <si>
    <t>60174672203</t>
  </si>
  <si>
    <t>Dubrovnik</t>
  </si>
  <si>
    <t>3211, SLUŽBENA PUTOVANJA</t>
  </si>
  <si>
    <t>Trinom d.o.o. za informatiku</t>
  </si>
  <si>
    <t>UKUPNO Trinom d.o.o.</t>
  </si>
  <si>
    <t>98737740721</t>
  </si>
  <si>
    <t>4222, KOMUNIKACIJSKA OPREMA</t>
  </si>
  <si>
    <t>Društvo energetičara Split</t>
  </si>
  <si>
    <t>UKUPNO Društvo energetičara Split</t>
  </si>
  <si>
    <t>66345182652</t>
  </si>
  <si>
    <t>3213, STRUČNO USAVRŠAVANJE ZAPOSLENIKA</t>
  </si>
  <si>
    <t xml:space="preserve">Savez energetičara hrvatske </t>
  </si>
  <si>
    <t>UKUPNO Savez eneregtičara hrvatske</t>
  </si>
  <si>
    <t>56822948795</t>
  </si>
  <si>
    <t>Državni proračun RH</t>
  </si>
  <si>
    <t xml:space="preserve">UKUPNO Državni proračun RH </t>
  </si>
  <si>
    <t>3295, PRISTOJBE I NAKNADE</t>
  </si>
  <si>
    <t xml:space="preserve">Edukacijski inkubator </t>
  </si>
  <si>
    <t>Ukupno Edukacijski inkubator</t>
  </si>
  <si>
    <t>16986737765</t>
  </si>
  <si>
    <t>Šibenik</t>
  </si>
  <si>
    <t>EKOPAK Kaštela d.o.o.</t>
  </si>
  <si>
    <t>UKUPNO Ekopak Kaštela d.o.o.</t>
  </si>
  <si>
    <t>Zdravstvena ustanova dr.  Wagner</t>
  </si>
  <si>
    <t>UKUPNO Zdravstvena ustanova dr. Wagner</t>
  </si>
  <si>
    <t>3236, ZDRAVSTVENE I VETERINARSKE USLUGE</t>
  </si>
  <si>
    <t>Gradsko kazalište lutaka</t>
  </si>
  <si>
    <t>UKUPNO Gradsko kazalište lutaka</t>
  </si>
  <si>
    <t xml:space="preserve">INA d.d. </t>
  </si>
  <si>
    <t>Ukupno Ina d.d.</t>
  </si>
  <si>
    <t>3223, ENERGIJA</t>
  </si>
  <si>
    <t>Hrvatski crveni križ</t>
  </si>
  <si>
    <t>UKUPNO Hrvatski crveni križ</t>
  </si>
  <si>
    <t>03135383640</t>
  </si>
  <si>
    <t xml:space="preserve">Marinska kula d.o.o. </t>
  </si>
  <si>
    <t xml:space="preserve">Ukupno Marinska kula d.o.o. </t>
  </si>
  <si>
    <t>Seget Donji</t>
  </si>
  <si>
    <t>46679374211</t>
  </si>
  <si>
    <t xml:space="preserve">Cian d.o.o. </t>
  </si>
  <si>
    <t>Ukupno Cian d.o.o.</t>
  </si>
  <si>
    <t>04201603871</t>
  </si>
  <si>
    <t>63073332379</t>
  </si>
  <si>
    <t>Hep Opskrba d.o.o.</t>
  </si>
  <si>
    <t xml:space="preserve">Ukupno Hep Opskrba d.o.o. </t>
  </si>
  <si>
    <t>Hrvatska pošta d.d.</t>
  </si>
  <si>
    <t>Ukupno Hrvatska pošta d.d.</t>
  </si>
  <si>
    <t>87311810356</t>
  </si>
  <si>
    <t xml:space="preserve">Hrvatska školska kartografija </t>
  </si>
  <si>
    <t>UKUPNO Hrvatska školska kartografija</t>
  </si>
  <si>
    <t>68438078505</t>
  </si>
  <si>
    <t xml:space="preserve">ING ATEST d.o.o. </t>
  </si>
  <si>
    <t xml:space="preserve">UKUPNO ING ATEST d.o.o. </t>
  </si>
  <si>
    <t>21777333810</t>
  </si>
  <si>
    <t>Općina Lećevica</t>
  </si>
  <si>
    <t>Lećevica</t>
  </si>
  <si>
    <t>14292080724</t>
  </si>
  <si>
    <t xml:space="preserve">UKUPNO Općina Lećevica </t>
  </si>
  <si>
    <t xml:space="preserve">3234,KOMUNALNE USLUGE </t>
  </si>
  <si>
    <t>Trgovački obrt Tehničar Servis</t>
  </si>
  <si>
    <t xml:space="preserve">UKUPNO Tehničar Servis </t>
  </si>
  <si>
    <t>15449308825</t>
  </si>
  <si>
    <t>3237, Intelektualne i osobne usluge</t>
  </si>
  <si>
    <t>Ugovor o djelu D.Perković</t>
  </si>
  <si>
    <t>UKUPNO ZA TRAVANJ 2025.G</t>
  </si>
  <si>
    <t xml:space="preserve">Ukupno </t>
  </si>
  <si>
    <t>3121 Ostali rashodi za zaposlene</t>
  </si>
  <si>
    <t>E-tehničar</t>
  </si>
  <si>
    <t>UKUPNO ZA TRAVANJ 2025.</t>
  </si>
  <si>
    <t>Mentorstvo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</si>
</sst>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2" xfId="0" applyNumberFormat="1" applyFont="1" applyFill="1" applyBorder="1" applyAlignment="1"/>
    <xf numFmtId="4" fontId="4" fillId="4" borderId="2" xfId="0" applyNumberFormat="1" applyFont="1" applyFill="1" applyBorder="1" applyAlignment="1"/>
    <xf numFmtId="4" fontId="4" fillId="4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4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4" fillId="2" borderId="4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wrapText="1"/>
    </xf>
    <xf numFmtId="49" fontId="4" fillId="4" borderId="2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/>
    <xf numFmtId="49" fontId="12" fillId="4" borderId="2" xfId="0" applyNumberFormat="1" applyFont="1" applyFill="1" applyBorder="1" applyAlignment="1">
      <alignment wrapText="1"/>
    </xf>
    <xf numFmtId="49" fontId="12" fillId="2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>
      <alignment horizontal="left" wrapText="1"/>
    </xf>
    <xf numFmtId="0" fontId="0" fillId="0" borderId="0" xfId="0" applyBorder="1"/>
    <xf numFmtId="4" fontId="4" fillId="3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wrapText="1"/>
    </xf>
    <xf numFmtId="4" fontId="0" fillId="0" borderId="0" xfId="0" applyNumberFormat="1"/>
    <xf numFmtId="0" fontId="0" fillId="5" borderId="1" xfId="0" applyFill="1" applyBorder="1"/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/>
    <xf numFmtId="0" fontId="0" fillId="2" borderId="0" xfId="0" applyFill="1" applyAlignment="1">
      <alignment wrapText="1"/>
    </xf>
    <xf numFmtId="0" fontId="0" fillId="2" borderId="0" xfId="0" applyFill="1"/>
    <xf numFmtId="49" fontId="4" fillId="4" borderId="3" xfId="0" applyNumberFormat="1" applyFont="1" applyFill="1" applyBorder="1" applyAlignment="1"/>
    <xf numFmtId="4" fontId="4" fillId="3" borderId="6" xfId="0" applyNumberFormat="1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4" fontId="4" fillId="4" borderId="2" xfId="0" applyNumberFormat="1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wrapText="1"/>
    </xf>
    <xf numFmtId="4" fontId="2" fillId="2" borderId="6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13" fillId="3" borderId="1" xfId="0" applyNumberFormat="1" applyFont="1" applyFill="1" applyBorder="1" applyAlignment="1">
      <alignment horizontal="center"/>
    </xf>
    <xf numFmtId="4" fontId="13" fillId="5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49" fontId="4" fillId="2" borderId="5" xfId="0" applyNumberFormat="1" applyFont="1" applyFill="1" applyBorder="1" applyAlignment="1">
      <alignment wrapText="1"/>
    </xf>
    <xf numFmtId="0" fontId="0" fillId="4" borderId="1" xfId="0" applyFill="1" applyBorder="1"/>
    <xf numFmtId="0" fontId="7" fillId="3" borderId="1" xfId="0" applyFont="1" applyFill="1" applyBorder="1"/>
    <xf numFmtId="0" fontId="14" fillId="0" borderId="1" xfId="0" applyFont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4" fontId="0" fillId="2" borderId="1" xfId="0" applyNumberFormat="1" applyFont="1" applyFill="1" applyBorder="1" applyAlignment="1">
      <alignment horizont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6"/>
  <sheetViews>
    <sheetView tabSelected="1" workbookViewId="0">
      <selection activeCell="E11" sqref="E11"/>
    </sheetView>
  </sheetViews>
  <sheetFormatPr defaultRowHeight="15" x14ac:dyDescent="0.25"/>
  <cols>
    <col min="2" max="2" width="40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4.7109375" customWidth="1"/>
    <col min="8" max="8" width="24.28515625" customWidth="1"/>
  </cols>
  <sheetData>
    <row r="1" spans="1:8" ht="18" x14ac:dyDescent="0.25">
      <c r="B1" s="3"/>
      <c r="C1" s="3"/>
      <c r="D1" s="3"/>
      <c r="E1" s="3"/>
      <c r="F1" s="3"/>
      <c r="G1" s="3"/>
      <c r="H1" s="2"/>
    </row>
    <row r="2" spans="1:8" ht="18" customHeight="1" x14ac:dyDescent="0.25">
      <c r="B2" s="87" t="s">
        <v>5</v>
      </c>
      <c r="C2" s="87"/>
      <c r="D2" s="87"/>
      <c r="E2" s="87"/>
      <c r="F2" s="87"/>
      <c r="G2" s="87"/>
      <c r="H2" s="4"/>
    </row>
    <row r="3" spans="1:8" ht="34.9" customHeight="1" x14ac:dyDescent="0.25">
      <c r="B3" s="9"/>
      <c r="C3" s="90" t="s">
        <v>11</v>
      </c>
      <c r="D3" s="90"/>
      <c r="E3" s="90"/>
      <c r="F3" s="9"/>
      <c r="G3" s="9"/>
      <c r="H3" s="2"/>
    </row>
    <row r="4" spans="1:8" x14ac:dyDescent="0.25">
      <c r="B4" s="88" t="s">
        <v>89</v>
      </c>
      <c r="C4" s="89"/>
      <c r="D4" s="89"/>
      <c r="E4" s="89"/>
      <c r="F4" s="89"/>
      <c r="G4" s="89"/>
    </row>
    <row r="5" spans="1:8" ht="18" x14ac:dyDescent="0.25">
      <c r="B5" s="10" t="s">
        <v>3</v>
      </c>
      <c r="C5" s="9"/>
      <c r="D5" s="9"/>
      <c r="E5" s="9"/>
      <c r="F5" s="9"/>
      <c r="G5" s="9"/>
    </row>
    <row r="6" spans="1:8" ht="65.45" customHeight="1" x14ac:dyDescent="0.25">
      <c r="A6" s="70"/>
      <c r="B6" s="5" t="s">
        <v>0</v>
      </c>
      <c r="C6" s="5" t="s">
        <v>1</v>
      </c>
      <c r="D6" s="5" t="s">
        <v>6</v>
      </c>
      <c r="E6" s="5" t="s">
        <v>28</v>
      </c>
      <c r="F6" s="5" t="s">
        <v>2</v>
      </c>
      <c r="G6" s="5" t="s">
        <v>17</v>
      </c>
    </row>
    <row r="7" spans="1:8" s="7" customFormat="1" ht="18.600000000000001" customHeight="1" x14ac:dyDescent="0.2">
      <c r="A7" s="77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1:8" ht="28.15" customHeight="1" x14ac:dyDescent="0.25">
      <c r="A8" s="29"/>
      <c r="B8" s="28" t="s">
        <v>90</v>
      </c>
      <c r="C8" s="18" t="s">
        <v>92</v>
      </c>
      <c r="D8" s="17" t="s">
        <v>93</v>
      </c>
      <c r="E8" s="17">
        <v>304.95</v>
      </c>
      <c r="F8" s="16" t="s">
        <v>12</v>
      </c>
      <c r="G8" s="14" t="s">
        <v>94</v>
      </c>
    </row>
    <row r="9" spans="1:8" x14ac:dyDescent="0.25">
      <c r="A9" s="76"/>
      <c r="B9" s="27" t="s">
        <v>91</v>
      </c>
      <c r="C9" s="91"/>
      <c r="D9" s="92"/>
      <c r="E9" s="25">
        <f>E8</f>
        <v>304.95</v>
      </c>
      <c r="F9" s="24"/>
      <c r="G9" s="22"/>
      <c r="H9" t="s">
        <v>35</v>
      </c>
    </row>
    <row r="10" spans="1:8" ht="39" x14ac:dyDescent="0.25">
      <c r="A10" s="29"/>
      <c r="B10" s="28" t="s">
        <v>38</v>
      </c>
      <c r="C10" s="50">
        <v>41961147415</v>
      </c>
      <c r="D10" s="11" t="s">
        <v>44</v>
      </c>
      <c r="E10" s="17">
        <v>79.62</v>
      </c>
      <c r="F10" s="16" t="s">
        <v>12</v>
      </c>
      <c r="G10" s="14" t="s">
        <v>29</v>
      </c>
    </row>
    <row r="11" spans="1:8" x14ac:dyDescent="0.25">
      <c r="A11" s="76"/>
      <c r="B11" s="27" t="s">
        <v>39</v>
      </c>
      <c r="C11" s="51"/>
      <c r="D11" s="51"/>
      <c r="E11" s="60">
        <f>E10</f>
        <v>79.62</v>
      </c>
      <c r="F11" s="24"/>
      <c r="G11" s="21"/>
    </row>
    <row r="12" spans="1:8" ht="26.25" customHeight="1" x14ac:dyDescent="0.25">
      <c r="A12" s="29"/>
      <c r="B12" s="30" t="s">
        <v>95</v>
      </c>
      <c r="C12" s="18" t="s">
        <v>97</v>
      </c>
      <c r="D12" s="17" t="s">
        <v>16</v>
      </c>
      <c r="E12" s="17">
        <v>1962.5</v>
      </c>
      <c r="F12" s="16" t="s">
        <v>12</v>
      </c>
      <c r="G12" s="14" t="s">
        <v>98</v>
      </c>
      <c r="H12" s="12"/>
    </row>
    <row r="13" spans="1:8" x14ac:dyDescent="0.25">
      <c r="A13" s="52"/>
      <c r="B13" s="23" t="s">
        <v>96</v>
      </c>
      <c r="C13" s="91"/>
      <c r="D13" s="92"/>
      <c r="E13" s="25">
        <f>E12</f>
        <v>1962.5</v>
      </c>
      <c r="F13" s="25"/>
      <c r="G13" s="21"/>
      <c r="H13" s="12"/>
    </row>
    <row r="14" spans="1:8" ht="38.25" x14ac:dyDescent="0.25">
      <c r="A14" s="26"/>
      <c r="B14" s="13" t="s">
        <v>99</v>
      </c>
      <c r="C14" s="11" t="s">
        <v>101</v>
      </c>
      <c r="D14" s="33" t="s">
        <v>16</v>
      </c>
      <c r="E14" s="33">
        <v>332.5</v>
      </c>
      <c r="F14" s="35" t="s">
        <v>12</v>
      </c>
      <c r="G14" s="14" t="s">
        <v>102</v>
      </c>
      <c r="H14" s="12"/>
    </row>
    <row r="15" spans="1:8" ht="16.5" customHeight="1" x14ac:dyDescent="0.25">
      <c r="A15" s="76"/>
      <c r="B15" s="23" t="s">
        <v>100</v>
      </c>
      <c r="C15" s="91"/>
      <c r="D15" s="92"/>
      <c r="E15" s="25">
        <f>E14</f>
        <v>332.5</v>
      </c>
      <c r="F15" s="25"/>
      <c r="G15" s="21"/>
    </row>
    <row r="16" spans="1:8" ht="35.25" customHeight="1" x14ac:dyDescent="0.25">
      <c r="A16" s="26"/>
      <c r="B16" s="36" t="s">
        <v>103</v>
      </c>
      <c r="C16" s="11" t="s">
        <v>105</v>
      </c>
      <c r="D16" s="11" t="s">
        <v>13</v>
      </c>
      <c r="E16" s="33">
        <v>53.75</v>
      </c>
      <c r="F16" s="35" t="s">
        <v>12</v>
      </c>
      <c r="G16" s="14" t="s">
        <v>102</v>
      </c>
      <c r="H16" s="12"/>
    </row>
    <row r="17" spans="1:8" ht="15.75" customHeight="1" x14ac:dyDescent="0.25">
      <c r="A17" s="52"/>
      <c r="B17" s="23" t="s">
        <v>104</v>
      </c>
      <c r="C17" s="91"/>
      <c r="D17" s="92"/>
      <c r="E17" s="25">
        <f>E16</f>
        <v>53.75</v>
      </c>
      <c r="F17" s="25"/>
      <c r="G17" s="21"/>
      <c r="H17" s="12"/>
    </row>
    <row r="18" spans="1:8" ht="29.25" customHeight="1" x14ac:dyDescent="0.25">
      <c r="A18" s="26"/>
      <c r="B18" s="36" t="s">
        <v>68</v>
      </c>
      <c r="C18" s="11" t="s">
        <v>70</v>
      </c>
      <c r="D18" s="11" t="s">
        <v>71</v>
      </c>
      <c r="E18" s="33">
        <v>10573.5</v>
      </c>
      <c r="F18" s="35" t="s">
        <v>12</v>
      </c>
      <c r="G18" s="14" t="s">
        <v>72</v>
      </c>
      <c r="H18" s="12"/>
    </row>
    <row r="19" spans="1:8" ht="14.25" customHeight="1" x14ac:dyDescent="0.25">
      <c r="A19" s="52"/>
      <c r="B19" s="23" t="s">
        <v>69</v>
      </c>
      <c r="C19" s="91"/>
      <c r="D19" s="92"/>
      <c r="E19" s="25">
        <f>E18</f>
        <v>10573.5</v>
      </c>
      <c r="F19" s="25"/>
      <c r="G19" s="21"/>
      <c r="H19" s="12"/>
    </row>
    <row r="20" spans="1:8" ht="29.25" customHeight="1" x14ac:dyDescent="0.25">
      <c r="A20" s="26"/>
      <c r="B20" s="45" t="s">
        <v>73</v>
      </c>
      <c r="C20" s="74">
        <v>88643255619</v>
      </c>
      <c r="D20" s="11" t="s">
        <v>75</v>
      </c>
      <c r="E20" s="33">
        <v>101.55</v>
      </c>
      <c r="F20" s="35" t="s">
        <v>12</v>
      </c>
      <c r="G20" s="14" t="s">
        <v>37</v>
      </c>
      <c r="H20" s="12"/>
    </row>
    <row r="21" spans="1:8" ht="12.75" customHeight="1" x14ac:dyDescent="0.25">
      <c r="A21" s="52"/>
      <c r="B21" s="23" t="s">
        <v>74</v>
      </c>
      <c r="C21" s="91"/>
      <c r="D21" s="92"/>
      <c r="E21" s="25">
        <f>E20</f>
        <v>101.55</v>
      </c>
      <c r="F21" s="25"/>
      <c r="G21" s="21"/>
      <c r="H21" s="12" t="s">
        <v>35</v>
      </c>
    </row>
    <row r="22" spans="1:8" ht="32.25" customHeight="1" x14ac:dyDescent="0.25">
      <c r="A22" s="26"/>
      <c r="B22" s="36" t="s">
        <v>76</v>
      </c>
      <c r="C22" s="11" t="s">
        <v>78</v>
      </c>
      <c r="D22" s="11" t="s">
        <v>79</v>
      </c>
      <c r="E22" s="33">
        <v>9.14</v>
      </c>
      <c r="F22" s="35" t="s">
        <v>12</v>
      </c>
      <c r="G22" s="14" t="s">
        <v>37</v>
      </c>
      <c r="H22" s="12"/>
    </row>
    <row r="23" spans="1:8" x14ac:dyDescent="0.25">
      <c r="A23" s="52"/>
      <c r="B23" s="23" t="s">
        <v>77</v>
      </c>
      <c r="C23" s="91"/>
      <c r="D23" s="92"/>
      <c r="E23" s="25">
        <f>E22</f>
        <v>9.14</v>
      </c>
      <c r="F23" s="25"/>
      <c r="G23" s="21"/>
      <c r="H23" s="12"/>
    </row>
    <row r="24" spans="1:8" ht="30" customHeight="1" x14ac:dyDescent="0.25">
      <c r="A24" s="26"/>
      <c r="B24" s="26" t="s">
        <v>45</v>
      </c>
      <c r="C24" s="11" t="s">
        <v>47</v>
      </c>
      <c r="D24" s="11" t="s">
        <v>13</v>
      </c>
      <c r="E24" s="33">
        <v>189.88</v>
      </c>
      <c r="F24" s="35" t="s">
        <v>12</v>
      </c>
      <c r="G24" s="14" t="s">
        <v>29</v>
      </c>
      <c r="H24" s="12"/>
    </row>
    <row r="25" spans="1:8" x14ac:dyDescent="0.25">
      <c r="A25" s="52"/>
      <c r="B25" s="32" t="s">
        <v>46</v>
      </c>
      <c r="C25" s="91"/>
      <c r="D25" s="92"/>
      <c r="E25" s="25">
        <f>E24</f>
        <v>189.88</v>
      </c>
      <c r="F25" s="25"/>
      <c r="G25" s="21"/>
      <c r="H25" s="12"/>
    </row>
    <row r="26" spans="1:8" ht="38.25" x14ac:dyDescent="0.25">
      <c r="A26" s="26"/>
      <c r="B26" s="26" t="s">
        <v>106</v>
      </c>
      <c r="C26" s="11"/>
      <c r="D26" s="11" t="s">
        <v>13</v>
      </c>
      <c r="E26" s="33">
        <v>47</v>
      </c>
      <c r="F26" s="35" t="s">
        <v>12</v>
      </c>
      <c r="G26" s="14" t="s">
        <v>108</v>
      </c>
      <c r="H26" s="12"/>
    </row>
    <row r="27" spans="1:8" x14ac:dyDescent="0.25">
      <c r="A27" s="52"/>
      <c r="B27" s="23" t="s">
        <v>107</v>
      </c>
      <c r="C27" s="91"/>
      <c r="D27" s="92"/>
      <c r="E27" s="25">
        <f>E26</f>
        <v>47</v>
      </c>
      <c r="F27" s="25"/>
      <c r="G27" s="21"/>
      <c r="H27" s="12"/>
    </row>
    <row r="28" spans="1:8" ht="26.25" customHeight="1" x14ac:dyDescent="0.25">
      <c r="A28" s="26"/>
      <c r="B28" s="26" t="s">
        <v>109</v>
      </c>
      <c r="C28" s="11" t="s">
        <v>111</v>
      </c>
      <c r="D28" s="11" t="s">
        <v>112</v>
      </c>
      <c r="E28" s="33">
        <v>30</v>
      </c>
      <c r="F28" s="34" t="s">
        <v>12</v>
      </c>
      <c r="G28" s="14" t="s">
        <v>102</v>
      </c>
      <c r="H28" s="12"/>
    </row>
    <row r="29" spans="1:8" x14ac:dyDescent="0.25">
      <c r="A29" s="52"/>
      <c r="B29" s="23" t="s">
        <v>110</v>
      </c>
      <c r="C29" s="91"/>
      <c r="D29" s="92"/>
      <c r="E29" s="25">
        <f>E28</f>
        <v>30</v>
      </c>
      <c r="F29" s="25"/>
      <c r="G29" s="21"/>
      <c r="H29" s="12"/>
    </row>
    <row r="30" spans="1:8" ht="32.25" customHeight="1" x14ac:dyDescent="0.25">
      <c r="A30" s="26"/>
      <c r="B30" s="45" t="s">
        <v>80</v>
      </c>
      <c r="C30" s="78">
        <v>88148846119</v>
      </c>
      <c r="D30" s="11" t="s">
        <v>82</v>
      </c>
      <c r="E30" s="33">
        <v>1768.54</v>
      </c>
      <c r="F30" s="35" t="s">
        <v>12</v>
      </c>
      <c r="G30" s="14" t="s">
        <v>72</v>
      </c>
      <c r="H30" s="12"/>
    </row>
    <row r="31" spans="1:8" x14ac:dyDescent="0.25">
      <c r="A31" s="52"/>
      <c r="B31" s="31" t="s">
        <v>81</v>
      </c>
      <c r="C31" s="91"/>
      <c r="D31" s="92"/>
      <c r="E31" s="25">
        <f>E30</f>
        <v>1768.54</v>
      </c>
      <c r="F31" s="25"/>
      <c r="G31" s="21"/>
      <c r="H31" s="12"/>
    </row>
    <row r="32" spans="1:8" ht="32.25" customHeight="1" x14ac:dyDescent="0.25">
      <c r="A32" s="26"/>
      <c r="B32" s="26" t="s">
        <v>113</v>
      </c>
      <c r="C32" s="50">
        <v>35157069592</v>
      </c>
      <c r="D32" s="11" t="s">
        <v>71</v>
      </c>
      <c r="E32" s="33">
        <v>221.59</v>
      </c>
      <c r="F32" s="35" t="s">
        <v>12</v>
      </c>
      <c r="G32" s="14" t="s">
        <v>37</v>
      </c>
      <c r="H32" s="12"/>
    </row>
    <row r="33" spans="1:8" x14ac:dyDescent="0.25">
      <c r="A33" s="52"/>
      <c r="B33" s="31" t="s">
        <v>114</v>
      </c>
      <c r="C33" s="97"/>
      <c r="D33" s="98"/>
      <c r="E33" s="25">
        <f>SUM(E32:E32)</f>
        <v>221.59</v>
      </c>
      <c r="F33" s="25"/>
      <c r="G33" s="21"/>
      <c r="H33" s="12"/>
    </row>
    <row r="34" spans="1:8" ht="27" customHeight="1" x14ac:dyDescent="0.25">
      <c r="A34" s="26"/>
      <c r="B34" s="75" t="s">
        <v>49</v>
      </c>
      <c r="C34" s="78" t="s">
        <v>66</v>
      </c>
      <c r="D34" s="11" t="s">
        <v>13</v>
      </c>
      <c r="E34" s="17">
        <v>1.66</v>
      </c>
      <c r="F34" s="35" t="s">
        <v>12</v>
      </c>
      <c r="G34" s="14" t="s">
        <v>29</v>
      </c>
      <c r="H34" s="12"/>
    </row>
    <row r="35" spans="1:8" x14ac:dyDescent="0.25">
      <c r="A35" s="52"/>
      <c r="B35" s="23" t="s">
        <v>48</v>
      </c>
      <c r="C35" s="91"/>
      <c r="D35" s="92"/>
      <c r="E35" s="25">
        <f>E34</f>
        <v>1.66</v>
      </c>
      <c r="F35" s="25"/>
      <c r="G35" s="21"/>
      <c r="H35" s="12"/>
    </row>
    <row r="36" spans="1:8" ht="38.25" x14ac:dyDescent="0.25">
      <c r="A36" s="26"/>
      <c r="B36" s="26" t="s">
        <v>36</v>
      </c>
      <c r="C36" s="11" t="s">
        <v>18</v>
      </c>
      <c r="D36" s="11" t="s">
        <v>19</v>
      </c>
      <c r="E36" s="33">
        <v>43.98</v>
      </c>
      <c r="F36" s="35" t="s">
        <v>12</v>
      </c>
      <c r="G36" s="14" t="s">
        <v>20</v>
      </c>
      <c r="H36" s="12"/>
    </row>
    <row r="37" spans="1:8" x14ac:dyDescent="0.25">
      <c r="A37" s="52"/>
      <c r="B37" s="23" t="s">
        <v>41</v>
      </c>
      <c r="C37" s="91"/>
      <c r="D37" s="92"/>
      <c r="E37" s="25">
        <f>E36</f>
        <v>43.98</v>
      </c>
      <c r="F37" s="25"/>
      <c r="G37" s="21"/>
      <c r="H37" s="12"/>
    </row>
    <row r="38" spans="1:8" ht="34.5" customHeight="1" x14ac:dyDescent="0.25">
      <c r="A38" s="26"/>
      <c r="B38" s="36" t="s">
        <v>115</v>
      </c>
      <c r="C38" s="50">
        <v>16327297101</v>
      </c>
      <c r="D38" s="11" t="s">
        <v>16</v>
      </c>
      <c r="E38" s="33">
        <v>57.39</v>
      </c>
      <c r="F38" s="34" t="s">
        <v>12</v>
      </c>
      <c r="G38" s="14" t="s">
        <v>117</v>
      </c>
      <c r="H38" s="12"/>
    </row>
    <row r="39" spans="1:8" x14ac:dyDescent="0.25">
      <c r="A39" s="52"/>
      <c r="B39" s="23" t="s">
        <v>116</v>
      </c>
      <c r="C39" s="91"/>
      <c r="D39" s="92"/>
      <c r="E39" s="25">
        <f>E38</f>
        <v>57.39</v>
      </c>
      <c r="F39" s="25"/>
      <c r="G39" s="21"/>
      <c r="H39" s="12"/>
    </row>
    <row r="40" spans="1:8" ht="33.75" customHeight="1" x14ac:dyDescent="0.25">
      <c r="A40" s="26"/>
      <c r="B40" s="36" t="s">
        <v>118</v>
      </c>
      <c r="C40" s="50">
        <v>97620298968</v>
      </c>
      <c r="D40" s="11" t="s">
        <v>16</v>
      </c>
      <c r="E40" s="33">
        <v>144</v>
      </c>
      <c r="F40" s="35" t="s">
        <v>12</v>
      </c>
      <c r="G40" s="14" t="s">
        <v>30</v>
      </c>
      <c r="H40" s="12"/>
    </row>
    <row r="41" spans="1:8" x14ac:dyDescent="0.25">
      <c r="A41" s="52"/>
      <c r="B41" s="23" t="s">
        <v>119</v>
      </c>
      <c r="C41" s="48"/>
      <c r="D41" s="49"/>
      <c r="E41" s="25">
        <f>E40</f>
        <v>144</v>
      </c>
      <c r="F41" s="25"/>
      <c r="G41" s="21"/>
      <c r="H41" s="12" t="s">
        <v>35</v>
      </c>
    </row>
    <row r="42" spans="1:8" s="54" customFormat="1" ht="28.5" customHeight="1" x14ac:dyDescent="0.25">
      <c r="A42" s="26"/>
      <c r="B42" s="36" t="s">
        <v>50</v>
      </c>
      <c r="C42" s="11" t="s">
        <v>52</v>
      </c>
      <c r="D42" s="11" t="s">
        <v>13</v>
      </c>
      <c r="E42" s="33">
        <v>29.59</v>
      </c>
      <c r="F42" s="35" t="s">
        <v>12</v>
      </c>
      <c r="G42" s="14" t="s">
        <v>15</v>
      </c>
      <c r="H42" s="53"/>
    </row>
    <row r="43" spans="1:8" ht="18.75" customHeight="1" x14ac:dyDescent="0.25">
      <c r="A43" s="52"/>
      <c r="B43" s="23" t="s">
        <v>51</v>
      </c>
      <c r="C43" s="52"/>
      <c r="D43" s="52"/>
      <c r="E43" s="25">
        <f>E42</f>
        <v>29.59</v>
      </c>
      <c r="F43" s="25"/>
      <c r="G43" s="21"/>
      <c r="H43" s="12"/>
    </row>
    <row r="44" spans="1:8" ht="30" customHeight="1" x14ac:dyDescent="0.25">
      <c r="A44" s="26"/>
      <c r="B44" s="36" t="s">
        <v>83</v>
      </c>
      <c r="C44" s="50">
        <v>8727843572</v>
      </c>
      <c r="D44" s="11" t="s">
        <v>14</v>
      </c>
      <c r="E44" s="33">
        <v>599.88</v>
      </c>
      <c r="F44" s="35" t="s">
        <v>12</v>
      </c>
      <c r="G44" s="14" t="s">
        <v>60</v>
      </c>
      <c r="H44" s="12"/>
    </row>
    <row r="45" spans="1:8" x14ac:dyDescent="0.25">
      <c r="A45" s="52"/>
      <c r="B45" s="23" t="s">
        <v>84</v>
      </c>
      <c r="C45" s="55"/>
      <c r="D45" s="23"/>
      <c r="E45" s="25">
        <f>E44</f>
        <v>599.88</v>
      </c>
      <c r="F45" s="25"/>
      <c r="G45" s="21"/>
      <c r="H45" s="12"/>
    </row>
    <row r="46" spans="1:8" ht="38.25" x14ac:dyDescent="0.25">
      <c r="A46" s="26"/>
      <c r="B46" s="36" t="s">
        <v>53</v>
      </c>
      <c r="C46" s="50">
        <v>10133376712</v>
      </c>
      <c r="D46" s="11" t="s">
        <v>54</v>
      </c>
      <c r="E46" s="33">
        <v>75</v>
      </c>
      <c r="F46" s="35" t="s">
        <v>12</v>
      </c>
      <c r="G46" s="14" t="s">
        <v>29</v>
      </c>
      <c r="H46" s="12"/>
    </row>
    <row r="47" spans="1:8" x14ac:dyDescent="0.25">
      <c r="A47" s="52"/>
      <c r="B47" s="23" t="s">
        <v>55</v>
      </c>
      <c r="C47" s="91"/>
      <c r="D47" s="92"/>
      <c r="E47" s="25">
        <f>E46</f>
        <v>75</v>
      </c>
      <c r="F47" s="25"/>
      <c r="G47" s="21"/>
      <c r="H47" s="12"/>
    </row>
    <row r="48" spans="1:8" ht="38.25" x14ac:dyDescent="0.25">
      <c r="A48" s="26"/>
      <c r="B48" s="36" t="s">
        <v>120</v>
      </c>
      <c r="C48" s="50">
        <v>27759560625</v>
      </c>
      <c r="D48" s="11" t="s">
        <v>13</v>
      </c>
      <c r="E48" s="33">
        <v>11.19</v>
      </c>
      <c r="F48" s="35" t="s">
        <v>12</v>
      </c>
      <c r="G48" s="14" t="s">
        <v>122</v>
      </c>
      <c r="H48" s="12"/>
    </row>
    <row r="49" spans="1:8" ht="15" customHeight="1" x14ac:dyDescent="0.25">
      <c r="A49" s="52"/>
      <c r="B49" s="23" t="s">
        <v>121</v>
      </c>
      <c r="C49" s="91"/>
      <c r="D49" s="92"/>
      <c r="E49" s="25">
        <f>E48</f>
        <v>11.19</v>
      </c>
      <c r="F49" s="25"/>
      <c r="G49" s="21"/>
      <c r="H49" s="12"/>
    </row>
    <row r="50" spans="1:8" ht="38.25" x14ac:dyDescent="0.25">
      <c r="A50" s="26"/>
      <c r="B50" s="36" t="s">
        <v>56</v>
      </c>
      <c r="C50" s="50">
        <v>44813350399</v>
      </c>
      <c r="D50" s="11" t="s">
        <v>14</v>
      </c>
      <c r="E50" s="33">
        <v>317.64</v>
      </c>
      <c r="F50" s="35" t="s">
        <v>12</v>
      </c>
      <c r="G50" s="14" t="s">
        <v>60</v>
      </c>
      <c r="H50" s="12"/>
    </row>
    <row r="51" spans="1:8" x14ac:dyDescent="0.25">
      <c r="A51" s="52"/>
      <c r="B51" s="23" t="s">
        <v>57</v>
      </c>
      <c r="C51" s="91"/>
      <c r="D51" s="92"/>
      <c r="E51" s="25">
        <f>E50</f>
        <v>317.64</v>
      </c>
      <c r="F51" s="25"/>
      <c r="G51" s="21"/>
      <c r="H51" s="12"/>
    </row>
    <row r="52" spans="1:8" ht="30" customHeight="1" x14ac:dyDescent="0.25">
      <c r="A52" s="26"/>
      <c r="B52" s="36" t="s">
        <v>58</v>
      </c>
      <c r="C52" s="50">
        <v>76370914231</v>
      </c>
      <c r="D52" s="11" t="s">
        <v>14</v>
      </c>
      <c r="E52" s="33">
        <v>82.95</v>
      </c>
      <c r="F52" s="35" t="s">
        <v>12</v>
      </c>
      <c r="G52" s="14" t="s">
        <v>40</v>
      </c>
      <c r="H52" s="12"/>
    </row>
    <row r="53" spans="1:8" x14ac:dyDescent="0.25">
      <c r="A53" s="52"/>
      <c r="B53" s="23" t="s">
        <v>59</v>
      </c>
      <c r="C53" s="91"/>
      <c r="D53" s="92"/>
      <c r="E53" s="25">
        <f>E52</f>
        <v>82.95</v>
      </c>
      <c r="F53" s="25"/>
      <c r="G53" s="21"/>
      <c r="H53" s="12"/>
    </row>
    <row r="54" spans="1:8" ht="30.75" customHeight="1" x14ac:dyDescent="0.25">
      <c r="A54" s="26"/>
      <c r="B54" s="36" t="s">
        <v>62</v>
      </c>
      <c r="C54" s="11" t="s">
        <v>63</v>
      </c>
      <c r="D54" s="11" t="s">
        <v>64</v>
      </c>
      <c r="E54" s="33">
        <v>23.1</v>
      </c>
      <c r="F54" s="35" t="s">
        <v>12</v>
      </c>
      <c r="G54" s="14" t="s">
        <v>61</v>
      </c>
      <c r="H54" s="12"/>
    </row>
    <row r="55" spans="1:8" x14ac:dyDescent="0.25">
      <c r="A55" s="52"/>
      <c r="B55" s="23" t="s">
        <v>65</v>
      </c>
      <c r="C55" s="91"/>
      <c r="D55" s="92"/>
      <c r="E55" s="25">
        <f>E54</f>
        <v>23.1</v>
      </c>
      <c r="F55" s="25"/>
      <c r="G55" s="21"/>
      <c r="H55" s="12"/>
    </row>
    <row r="56" spans="1:8" ht="35.25" customHeight="1" x14ac:dyDescent="0.25">
      <c r="A56" s="26"/>
      <c r="B56" s="36" t="s">
        <v>85</v>
      </c>
      <c r="C56" s="11" t="s">
        <v>87</v>
      </c>
      <c r="D56" s="11" t="s">
        <v>16</v>
      </c>
      <c r="E56" s="33">
        <v>195.4</v>
      </c>
      <c r="F56" s="34" t="s">
        <v>12</v>
      </c>
      <c r="G56" s="14" t="s">
        <v>60</v>
      </c>
      <c r="H56" s="12"/>
    </row>
    <row r="57" spans="1:8" x14ac:dyDescent="0.25">
      <c r="A57" s="52"/>
      <c r="B57" s="23" t="s">
        <v>86</v>
      </c>
      <c r="C57" s="79"/>
      <c r="D57" s="80"/>
      <c r="E57" s="25">
        <f>E56</f>
        <v>195.4</v>
      </c>
      <c r="F57" s="25"/>
      <c r="G57" s="21"/>
      <c r="H57" s="12"/>
    </row>
    <row r="58" spans="1:8" ht="38.25" x14ac:dyDescent="0.25">
      <c r="A58" s="26"/>
      <c r="B58" s="38" t="s">
        <v>21</v>
      </c>
      <c r="C58" s="11" t="s">
        <v>22</v>
      </c>
      <c r="D58" s="11" t="s">
        <v>42</v>
      </c>
      <c r="E58" s="33">
        <v>49.97</v>
      </c>
      <c r="F58" s="35" t="s">
        <v>12</v>
      </c>
      <c r="G58" s="14" t="s">
        <v>23</v>
      </c>
      <c r="H58" s="12"/>
    </row>
    <row r="59" spans="1:8" x14ac:dyDescent="0.25">
      <c r="A59" s="52"/>
      <c r="B59" s="37" t="s">
        <v>24</v>
      </c>
      <c r="C59" s="81"/>
      <c r="D59" s="82"/>
      <c r="E59" s="25">
        <f>E58</f>
        <v>49.97</v>
      </c>
      <c r="F59" s="85"/>
      <c r="G59" s="21"/>
      <c r="H59" s="12"/>
    </row>
    <row r="60" spans="1:8" ht="38.25" x14ac:dyDescent="0.25">
      <c r="A60" s="26"/>
      <c r="B60" s="45" t="s">
        <v>123</v>
      </c>
      <c r="C60" s="11" t="s">
        <v>125</v>
      </c>
      <c r="D60" s="11" t="s">
        <v>14</v>
      </c>
      <c r="E60" s="33">
        <v>979.2</v>
      </c>
      <c r="F60" s="35" t="s">
        <v>12</v>
      </c>
      <c r="G60" s="14" t="s">
        <v>15</v>
      </c>
      <c r="H60" s="12"/>
    </row>
    <row r="61" spans="1:8" x14ac:dyDescent="0.25">
      <c r="A61" s="52"/>
      <c r="B61" s="31" t="s">
        <v>124</v>
      </c>
      <c r="C61" s="83"/>
      <c r="D61" s="84"/>
      <c r="E61" s="25">
        <f>E60</f>
        <v>979.2</v>
      </c>
      <c r="F61" s="85"/>
      <c r="G61" s="21"/>
      <c r="H61" s="12"/>
    </row>
    <row r="62" spans="1:8" ht="38.25" x14ac:dyDescent="0.25">
      <c r="A62" s="26"/>
      <c r="B62" s="45" t="s">
        <v>126</v>
      </c>
      <c r="C62" s="11" t="s">
        <v>129</v>
      </c>
      <c r="D62" s="11" t="s">
        <v>128</v>
      </c>
      <c r="E62" s="33">
        <v>301</v>
      </c>
      <c r="F62" s="35" t="s">
        <v>12</v>
      </c>
      <c r="G62" s="14" t="s">
        <v>15</v>
      </c>
      <c r="H62" s="12"/>
    </row>
    <row r="63" spans="1:8" x14ac:dyDescent="0.25">
      <c r="A63" s="52"/>
      <c r="B63" s="31" t="s">
        <v>127</v>
      </c>
      <c r="C63" s="83"/>
      <c r="D63" s="84"/>
      <c r="E63" s="25">
        <f>E62</f>
        <v>301</v>
      </c>
      <c r="F63" s="85"/>
      <c r="G63" s="21"/>
      <c r="H63" s="12"/>
    </row>
    <row r="64" spans="1:8" ht="38.25" x14ac:dyDescent="0.25">
      <c r="A64" s="26"/>
      <c r="B64" s="45" t="s">
        <v>130</v>
      </c>
      <c r="C64" s="11" t="s">
        <v>132</v>
      </c>
      <c r="D64" s="11" t="s">
        <v>16</v>
      </c>
      <c r="E64" s="33">
        <v>125</v>
      </c>
      <c r="F64" s="35" t="s">
        <v>12</v>
      </c>
      <c r="G64" s="14" t="s">
        <v>60</v>
      </c>
      <c r="H64" s="12"/>
    </row>
    <row r="65" spans="1:8" x14ac:dyDescent="0.25">
      <c r="A65" s="52"/>
      <c r="B65" s="31" t="s">
        <v>131</v>
      </c>
      <c r="C65" s="83"/>
      <c r="D65" s="84"/>
      <c r="E65" s="25">
        <f>E64</f>
        <v>125</v>
      </c>
      <c r="F65" s="85"/>
      <c r="G65" s="21"/>
      <c r="H65" s="12"/>
    </row>
    <row r="66" spans="1:8" ht="38.25" x14ac:dyDescent="0.25">
      <c r="A66" s="26"/>
      <c r="B66" s="45" t="s">
        <v>134</v>
      </c>
      <c r="C66" s="11" t="s">
        <v>133</v>
      </c>
      <c r="D66" s="11" t="s">
        <v>13</v>
      </c>
      <c r="E66" s="33">
        <v>716.16</v>
      </c>
      <c r="F66" s="35" t="s">
        <v>12</v>
      </c>
      <c r="G66" s="14" t="s">
        <v>122</v>
      </c>
      <c r="H66" s="12"/>
    </row>
    <row r="67" spans="1:8" x14ac:dyDescent="0.25">
      <c r="A67" s="52"/>
      <c r="B67" s="31" t="s">
        <v>135</v>
      </c>
      <c r="C67" s="83"/>
      <c r="D67" s="84"/>
      <c r="E67" s="25">
        <f>E66</f>
        <v>716.16</v>
      </c>
      <c r="F67" s="85"/>
      <c r="G67" s="21"/>
      <c r="H67" s="12"/>
    </row>
    <row r="68" spans="1:8" ht="38.25" x14ac:dyDescent="0.25">
      <c r="A68" s="26"/>
      <c r="B68" s="45" t="s">
        <v>136</v>
      </c>
      <c r="C68" s="11" t="s">
        <v>138</v>
      </c>
      <c r="D68" s="11" t="s">
        <v>13</v>
      </c>
      <c r="E68" s="33">
        <v>53.46</v>
      </c>
      <c r="F68" s="35" t="s">
        <v>12</v>
      </c>
      <c r="G68" s="14" t="s">
        <v>15</v>
      </c>
      <c r="H68" s="12"/>
    </row>
    <row r="69" spans="1:8" x14ac:dyDescent="0.25">
      <c r="A69" s="52"/>
      <c r="B69" s="31" t="s">
        <v>137</v>
      </c>
      <c r="C69" s="83"/>
      <c r="D69" s="84"/>
      <c r="E69" s="25">
        <f>E68</f>
        <v>53.46</v>
      </c>
      <c r="F69" s="85"/>
      <c r="G69" s="21"/>
      <c r="H69" s="12"/>
    </row>
    <row r="70" spans="1:8" ht="38.25" x14ac:dyDescent="0.25">
      <c r="A70" s="26"/>
      <c r="B70" s="45" t="s">
        <v>139</v>
      </c>
      <c r="C70" s="11" t="s">
        <v>141</v>
      </c>
      <c r="D70" s="11" t="s">
        <v>13</v>
      </c>
      <c r="E70" s="33">
        <v>139.38</v>
      </c>
      <c r="F70" s="35" t="s">
        <v>12</v>
      </c>
      <c r="G70" s="14" t="s">
        <v>37</v>
      </c>
      <c r="H70" s="12"/>
    </row>
    <row r="71" spans="1:8" x14ac:dyDescent="0.25">
      <c r="A71" s="52"/>
      <c r="B71" s="31" t="s">
        <v>140</v>
      </c>
      <c r="C71" s="83"/>
      <c r="D71" s="84"/>
      <c r="E71" s="25">
        <f>E70</f>
        <v>139.38</v>
      </c>
      <c r="F71" s="85"/>
      <c r="G71" s="21"/>
      <c r="H71" s="12"/>
    </row>
    <row r="72" spans="1:8" ht="38.25" x14ac:dyDescent="0.25">
      <c r="A72" s="26"/>
      <c r="B72" s="45" t="s">
        <v>142</v>
      </c>
      <c r="C72" s="11" t="s">
        <v>144</v>
      </c>
      <c r="D72" s="11" t="s">
        <v>16</v>
      </c>
      <c r="E72" s="33">
        <v>256.25</v>
      </c>
      <c r="F72" s="35" t="s">
        <v>12</v>
      </c>
      <c r="G72" s="14" t="s">
        <v>40</v>
      </c>
      <c r="H72" s="12"/>
    </row>
    <row r="73" spans="1:8" ht="38.25" x14ac:dyDescent="0.25">
      <c r="A73" s="26"/>
      <c r="B73" s="45" t="s">
        <v>142</v>
      </c>
      <c r="C73" s="11" t="s">
        <v>144</v>
      </c>
      <c r="D73" s="11" t="s">
        <v>16</v>
      </c>
      <c r="E73" s="33">
        <v>462.5</v>
      </c>
      <c r="F73" s="35" t="s">
        <v>12</v>
      </c>
      <c r="G73" s="14" t="s">
        <v>20</v>
      </c>
      <c r="H73" s="12"/>
    </row>
    <row r="74" spans="1:8" x14ac:dyDescent="0.25">
      <c r="A74" s="52"/>
      <c r="B74" s="31" t="s">
        <v>143</v>
      </c>
      <c r="C74" s="83"/>
      <c r="D74" s="84"/>
      <c r="E74" s="25">
        <f>E72+E73</f>
        <v>718.75</v>
      </c>
      <c r="F74" s="85"/>
      <c r="G74" s="21"/>
      <c r="H74" s="12"/>
    </row>
    <row r="75" spans="1:8" ht="38.25" x14ac:dyDescent="0.25">
      <c r="A75" s="26"/>
      <c r="B75" s="45" t="s">
        <v>145</v>
      </c>
      <c r="C75" s="11" t="s">
        <v>147</v>
      </c>
      <c r="D75" s="11" t="s">
        <v>146</v>
      </c>
      <c r="E75" s="33">
        <v>351</v>
      </c>
      <c r="F75" s="35" t="s">
        <v>12</v>
      </c>
      <c r="G75" s="14" t="s">
        <v>149</v>
      </c>
      <c r="H75" s="12"/>
    </row>
    <row r="76" spans="1:8" x14ac:dyDescent="0.25">
      <c r="A76" s="52"/>
      <c r="B76" s="31" t="s">
        <v>148</v>
      </c>
      <c r="C76" s="83"/>
      <c r="D76" s="84"/>
      <c r="E76" s="25">
        <f>E75</f>
        <v>351</v>
      </c>
      <c r="F76" s="85"/>
      <c r="G76" s="21"/>
      <c r="H76" s="12"/>
    </row>
    <row r="77" spans="1:8" ht="38.25" x14ac:dyDescent="0.25">
      <c r="A77" s="26"/>
      <c r="B77" s="45" t="s">
        <v>150</v>
      </c>
      <c r="C77" s="11" t="s">
        <v>152</v>
      </c>
      <c r="D77" s="11" t="s">
        <v>14</v>
      </c>
      <c r="E77" s="33">
        <v>404.75</v>
      </c>
      <c r="F77" s="35" t="s">
        <v>12</v>
      </c>
      <c r="G77" s="14" t="s">
        <v>37</v>
      </c>
      <c r="H77" s="12"/>
    </row>
    <row r="78" spans="1:8" x14ac:dyDescent="0.25">
      <c r="A78" s="52"/>
      <c r="B78" s="31" t="s">
        <v>151</v>
      </c>
      <c r="C78" s="83"/>
      <c r="D78" s="84"/>
      <c r="E78" s="25">
        <f>E77</f>
        <v>404.75</v>
      </c>
      <c r="F78" s="85"/>
      <c r="G78" s="21"/>
      <c r="H78" s="12"/>
    </row>
    <row r="79" spans="1:8" x14ac:dyDescent="0.25">
      <c r="A79" s="70"/>
      <c r="B79" s="94" t="s">
        <v>156</v>
      </c>
      <c r="C79" s="95"/>
      <c r="D79" s="96"/>
      <c r="E79" s="56">
        <f>E9+E11+E13+E15+E17+E19+E21+E23+E25+E27+E29+E31+E33+E35+E37+E39+E41+E43+E45+E47+E49+E51+E53+E55+E57+E59+E61+E63+E65+E67+E69+E71+E74+E76+E78</f>
        <v>21094.969999999998</v>
      </c>
      <c r="F79" s="57"/>
      <c r="G79" s="58"/>
    </row>
    <row r="80" spans="1:8" ht="26.25" x14ac:dyDescent="0.25">
      <c r="A80" s="61"/>
      <c r="B80" s="62"/>
      <c r="C80" s="62"/>
      <c r="D80" s="62"/>
      <c r="E80" s="68">
        <v>447.92</v>
      </c>
      <c r="F80" s="63" t="s">
        <v>153</v>
      </c>
      <c r="G80" s="64" t="s">
        <v>154</v>
      </c>
    </row>
    <row r="81" spans="1:7" ht="16.5" customHeight="1" x14ac:dyDescent="0.25">
      <c r="A81" s="70"/>
      <c r="B81" s="65"/>
      <c r="C81" s="65"/>
      <c r="D81" s="65"/>
      <c r="E81" s="39">
        <f>E80</f>
        <v>447.92</v>
      </c>
      <c r="F81" s="66"/>
      <c r="G81" s="67"/>
    </row>
    <row r="82" spans="1:7" x14ac:dyDescent="0.25">
      <c r="A82" s="29"/>
      <c r="B82" s="29"/>
      <c r="C82" s="29"/>
      <c r="D82" s="29"/>
      <c r="E82" s="69">
        <v>14088.11</v>
      </c>
      <c r="F82" s="29" t="s">
        <v>31</v>
      </c>
      <c r="G82" s="29" t="s">
        <v>34</v>
      </c>
    </row>
    <row r="83" spans="1:7" x14ac:dyDescent="0.25">
      <c r="A83" s="29"/>
      <c r="B83" s="29"/>
      <c r="C83" s="29"/>
      <c r="D83" s="29"/>
      <c r="E83" s="69">
        <v>2311.8000000000002</v>
      </c>
      <c r="F83" s="29" t="s">
        <v>32</v>
      </c>
      <c r="G83" s="29" t="s">
        <v>34</v>
      </c>
    </row>
    <row r="84" spans="1:7" ht="30" customHeight="1" x14ac:dyDescent="0.25">
      <c r="A84" s="29"/>
      <c r="B84" s="29"/>
      <c r="C84" s="29"/>
      <c r="D84" s="29"/>
      <c r="E84" s="69">
        <v>365</v>
      </c>
      <c r="F84" s="59" t="s">
        <v>33</v>
      </c>
      <c r="G84" s="29" t="s">
        <v>34</v>
      </c>
    </row>
    <row r="85" spans="1:7" ht="30" customHeight="1" x14ac:dyDescent="0.25">
      <c r="A85" s="29"/>
      <c r="B85" s="29"/>
      <c r="C85" s="29"/>
      <c r="D85" s="29"/>
      <c r="E85" s="69">
        <v>1600</v>
      </c>
      <c r="F85" s="59" t="s">
        <v>157</v>
      </c>
      <c r="G85" s="29" t="s">
        <v>34</v>
      </c>
    </row>
    <row r="86" spans="1:7" ht="30" customHeight="1" x14ac:dyDescent="0.25">
      <c r="A86" s="29"/>
      <c r="B86" s="29"/>
      <c r="C86" s="29"/>
      <c r="D86" s="29"/>
      <c r="E86" s="69">
        <v>90</v>
      </c>
      <c r="F86" s="59" t="s">
        <v>88</v>
      </c>
      <c r="G86" s="29" t="s">
        <v>34</v>
      </c>
    </row>
    <row r="87" spans="1:7" x14ac:dyDescent="0.25">
      <c r="A87" s="70"/>
      <c r="B87" s="70"/>
      <c r="C87" s="70"/>
      <c r="D87" s="70"/>
      <c r="E87" s="72">
        <f>E82+E83+E84+E85+E86</f>
        <v>18454.91</v>
      </c>
      <c r="F87" s="71"/>
      <c r="G87" s="70"/>
    </row>
    <row r="88" spans="1:7" x14ac:dyDescent="0.25">
      <c r="A88" s="29"/>
      <c r="B88" s="61"/>
      <c r="C88" s="61"/>
      <c r="D88" s="61"/>
      <c r="E88" s="99">
        <v>170.89</v>
      </c>
      <c r="F88" s="86" t="s">
        <v>31</v>
      </c>
      <c r="G88" s="61" t="s">
        <v>158</v>
      </c>
    </row>
    <row r="89" spans="1:7" x14ac:dyDescent="0.25">
      <c r="A89" s="29"/>
      <c r="B89" s="61"/>
      <c r="C89" s="61"/>
      <c r="D89" s="61"/>
      <c r="E89" s="99">
        <v>28.2</v>
      </c>
      <c r="F89" s="86" t="s">
        <v>32</v>
      </c>
      <c r="G89" s="61" t="s">
        <v>158</v>
      </c>
    </row>
    <row r="90" spans="1:7" x14ac:dyDescent="0.25">
      <c r="A90" s="70"/>
      <c r="B90" s="70"/>
      <c r="C90" s="70"/>
      <c r="D90" s="70"/>
      <c r="E90" s="72">
        <f>E88+E89</f>
        <v>199.08999999999997</v>
      </c>
      <c r="F90" s="71"/>
      <c r="G90" s="70"/>
    </row>
    <row r="91" spans="1:7" x14ac:dyDescent="0.25">
      <c r="A91" s="61"/>
      <c r="B91" s="61"/>
      <c r="C91" s="61"/>
      <c r="D91" s="61"/>
      <c r="E91" s="99">
        <v>135.31</v>
      </c>
      <c r="F91" s="86" t="s">
        <v>31</v>
      </c>
      <c r="G91" s="61" t="s">
        <v>160</v>
      </c>
    </row>
    <row r="92" spans="1:7" x14ac:dyDescent="0.25">
      <c r="A92" s="61"/>
      <c r="B92" s="61"/>
      <c r="C92" s="61"/>
      <c r="D92" s="61"/>
      <c r="E92" s="99">
        <v>22.33</v>
      </c>
      <c r="F92" s="86" t="s">
        <v>32</v>
      </c>
      <c r="G92" s="61" t="s">
        <v>160</v>
      </c>
    </row>
    <row r="93" spans="1:7" x14ac:dyDescent="0.25">
      <c r="A93" s="70"/>
      <c r="B93" s="70"/>
      <c r="C93" s="70"/>
      <c r="D93" s="70"/>
      <c r="E93" s="72">
        <f>E91+E92</f>
        <v>157.63999999999999</v>
      </c>
      <c r="F93" s="71"/>
      <c r="G93" s="70"/>
    </row>
    <row r="94" spans="1:7" x14ac:dyDescent="0.25">
      <c r="A94" s="47"/>
      <c r="B94" s="93" t="s">
        <v>155</v>
      </c>
      <c r="C94" s="93"/>
      <c r="D94" s="93"/>
      <c r="E94" s="73">
        <f>E79+E81+E87+E90+E93</f>
        <v>40354.529999999992</v>
      </c>
      <c r="F94" s="47"/>
      <c r="G94" s="47"/>
    </row>
    <row r="96" spans="1:7" x14ac:dyDescent="0.25">
      <c r="E96" s="46"/>
    </row>
  </sheetData>
  <mergeCells count="25">
    <mergeCell ref="C31:D31"/>
    <mergeCell ref="C47:D47"/>
    <mergeCell ref="C49:D49"/>
    <mergeCell ref="C51:D51"/>
    <mergeCell ref="C15:D15"/>
    <mergeCell ref="B94:D94"/>
    <mergeCell ref="B79:D79"/>
    <mergeCell ref="C21:D21"/>
    <mergeCell ref="C23:D23"/>
    <mergeCell ref="C25:D25"/>
    <mergeCell ref="C27:D27"/>
    <mergeCell ref="C29:D29"/>
    <mergeCell ref="C39:D39"/>
    <mergeCell ref="C33:D33"/>
    <mergeCell ref="C35:D35"/>
    <mergeCell ref="C37:D37"/>
    <mergeCell ref="C17:D17"/>
    <mergeCell ref="C53:D53"/>
    <mergeCell ref="C55:D55"/>
    <mergeCell ref="C19:D19"/>
    <mergeCell ref="B2:G2"/>
    <mergeCell ref="B4:G4"/>
    <mergeCell ref="C3:E3"/>
    <mergeCell ref="C9:D9"/>
    <mergeCell ref="C13:D1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4"/>
  <sheetViews>
    <sheetView workbookViewId="0">
      <selection activeCell="B19" sqref="B19"/>
    </sheetView>
  </sheetViews>
  <sheetFormatPr defaultRowHeight="15" x14ac:dyDescent="0.25"/>
  <cols>
    <col min="2" max="2" width="38.7109375" customWidth="1"/>
    <col min="3" max="3" width="34.85546875" customWidth="1"/>
    <col min="4" max="4" width="35.28515625" customWidth="1"/>
    <col min="5" max="5" width="24.28515625" customWidth="1"/>
  </cols>
  <sheetData>
    <row r="1" spans="2:8" ht="18" x14ac:dyDescent="0.25">
      <c r="B1" s="1"/>
      <c r="C1" s="3"/>
      <c r="D1" s="1"/>
      <c r="E1" s="2"/>
    </row>
    <row r="2" spans="2:8" ht="18" customHeight="1" x14ac:dyDescent="0.25">
      <c r="B2" s="87" t="s">
        <v>5</v>
      </c>
      <c r="C2" s="87"/>
      <c r="D2" s="87"/>
      <c r="E2" s="4"/>
    </row>
    <row r="3" spans="2:8" x14ac:dyDescent="0.25">
      <c r="B3" s="90" t="s">
        <v>10</v>
      </c>
      <c r="C3" s="90"/>
      <c r="D3" s="90"/>
      <c r="E3" s="2"/>
    </row>
    <row r="4" spans="2:8" x14ac:dyDescent="0.25">
      <c r="B4" s="88" t="s">
        <v>89</v>
      </c>
      <c r="C4" s="89"/>
      <c r="D4" s="89"/>
    </row>
    <row r="5" spans="2:8" ht="18" x14ac:dyDescent="0.25">
      <c r="B5" s="10" t="s">
        <v>4</v>
      </c>
      <c r="C5" s="9"/>
      <c r="D5" s="8"/>
    </row>
    <row r="6" spans="2:8" ht="65.45" customHeight="1" x14ac:dyDescent="0.25">
      <c r="B6" s="5" t="s">
        <v>25</v>
      </c>
      <c r="C6" s="5" t="s">
        <v>26</v>
      </c>
      <c r="D6" s="40"/>
    </row>
    <row r="7" spans="2:8" s="7" customFormat="1" ht="18.600000000000001" customHeight="1" x14ac:dyDescent="0.2">
      <c r="B7" s="6">
        <v>1</v>
      </c>
      <c r="C7" s="6">
        <v>2</v>
      </c>
      <c r="D7" s="41"/>
    </row>
    <row r="8" spans="2:8" ht="30" customHeight="1" x14ac:dyDescent="0.25">
      <c r="B8" s="33">
        <v>111910.62</v>
      </c>
      <c r="C8" s="19" t="s">
        <v>7</v>
      </c>
      <c r="D8" s="43"/>
      <c r="G8" s="15"/>
    </row>
    <row r="9" spans="2:8" ht="30" customHeight="1" x14ac:dyDescent="0.25">
      <c r="B9" s="33">
        <v>27440.35</v>
      </c>
      <c r="C9" s="19" t="s">
        <v>43</v>
      </c>
      <c r="G9" s="15"/>
    </row>
    <row r="10" spans="2:8" ht="30" customHeight="1" x14ac:dyDescent="0.25">
      <c r="B10" s="33">
        <v>22798.43</v>
      </c>
      <c r="C10" s="20" t="s">
        <v>8</v>
      </c>
      <c r="G10" s="15"/>
    </row>
    <row r="11" spans="2:8" ht="30" customHeight="1" x14ac:dyDescent="0.25">
      <c r="B11" s="33">
        <v>9080.85</v>
      </c>
      <c r="C11" s="20" t="s">
        <v>67</v>
      </c>
      <c r="G11" s="15"/>
    </row>
    <row r="12" spans="2:8" ht="30" customHeight="1" x14ac:dyDescent="0.25">
      <c r="B12" s="33">
        <v>3387.15</v>
      </c>
      <c r="C12" s="20" t="s">
        <v>9</v>
      </c>
      <c r="G12" s="15"/>
    </row>
    <row r="13" spans="2:8" ht="30" customHeight="1" x14ac:dyDescent="0.25">
      <c r="B13" s="33">
        <v>582</v>
      </c>
      <c r="C13" s="20" t="s">
        <v>27</v>
      </c>
      <c r="G13" s="15"/>
    </row>
    <row r="14" spans="2:8" ht="30" customHeight="1" x14ac:dyDescent="0.25">
      <c r="B14" s="44">
        <f>B8+B9+B10+B11+B12+B13</f>
        <v>175199.4</v>
      </c>
      <c r="C14" s="39" t="s">
        <v>159</v>
      </c>
      <c r="D14" s="42"/>
      <c r="H14" s="15"/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2024-02-13T12:57:17Z</cp:lastPrinted>
  <dcterms:created xsi:type="dcterms:W3CDTF">2022-08-12T12:51:27Z</dcterms:created>
  <dcterms:modified xsi:type="dcterms:W3CDTF">2025-05-20T09:07:29Z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