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2025\"/>
    </mc:Choice>
  </mc:AlternateContent>
  <xr:revisionPtr revIDLastSave="0" documentId="13_ncr:1_{90560335-F8BD-4C57-BE1C-697DD7322D0E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Kategorija 1" sheetId="10" r:id="rId1"/>
    <sheet name="Kategorija 2" sheetId="7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E59" i="10"/>
  <c r="E58" i="10"/>
  <c r="E50" i="10"/>
  <c r="E52" i="10" l="1"/>
  <c r="E13" i="10" l="1"/>
  <c r="E49" i="10" l="1"/>
  <c r="E47" i="10"/>
  <c r="E45" i="10"/>
  <c r="E29" i="10"/>
  <c r="E41" i="10" l="1"/>
  <c r="E31" i="10"/>
  <c r="E19" i="10"/>
  <c r="E35" i="10" l="1"/>
  <c r="E11" i="10" l="1"/>
  <c r="E37" i="10" l="1"/>
  <c r="E27" i="10"/>
  <c r="E39" i="10" l="1"/>
  <c r="E33" i="10"/>
  <c r="E25" i="10"/>
  <c r="E43" i="10"/>
  <c r="E23" i="10"/>
  <c r="E21" i="10" l="1"/>
  <c r="E17" i="10"/>
  <c r="E15" i="10"/>
  <c r="E9" i="10" l="1"/>
</calcChain>
</file>

<file path=xl/sharedStrings.xml><?xml version="1.0" encoding="utf-8"?>
<sst xmlns="http://schemas.openxmlformats.org/spreadsheetml/2006/main" count="158" uniqueCount="115">
  <si>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</si>
  <si>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</si>
  <si>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</si>
  <si>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</si>
  <si>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</si>
  <si>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</si>
  <si>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</si>
  <si>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</si>
  <si>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</si>
  <si>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</si>
  <si>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</si>
  <si>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</si>
  <si>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</si>
  <si>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</si>
  <si>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</si>
  <si>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>SOXI</t>
  </si>
  <si>
    <t>UKUPNO Soxi</t>
  </si>
  <si>
    <t>3231,USLUGE TELEFONA, POŠTE I PRIJEVOZA</t>
  </si>
  <si>
    <t>80478606944</t>
  </si>
  <si>
    <t>Split</t>
  </si>
  <si>
    <t>Obrt za prijevoz putnika Žele</t>
  </si>
  <si>
    <t>63448087876</t>
  </si>
  <si>
    <t>Kaštel Kambelovac</t>
  </si>
  <si>
    <t>UKUPNO Obrt za prijevoz putnika Žele</t>
  </si>
  <si>
    <t xml:space="preserve">VRSTA RASHODA I  IZDATAKA 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</si>
  <si>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</si>
  <si>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</si>
  <si>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</si>
  <si>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</si>
  <si>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</si>
  <si>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</si>
  <si>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>UKUPAN IZNOS ISPLATE PO PRIMATELJU SRED.U RAZDO.IZVJ.</t>
  </si>
  <si>
    <t>3238, RAČUNALNE USLUGE</t>
  </si>
  <si>
    <t>3111 Plaće za redovan rad</t>
  </si>
  <si>
    <t>3132 Doprinosi na plaću</t>
  </si>
  <si>
    <t>3212 Naknade za prijevoz,za rad na terenu i odvojeni život</t>
  </si>
  <si>
    <t>Pomoćnici u nastavi</t>
  </si>
  <si>
    <t>+</t>
  </si>
  <si>
    <t>3221, UREDSKI MATERIJAL I OSTALI MATERIJALNI RASHODI</t>
  </si>
  <si>
    <t>Administrator d.o.o.</t>
  </si>
  <si>
    <t>Ukupno Administrator d.o.o.</t>
  </si>
  <si>
    <t xml:space="preserve">Zagreb </t>
  </si>
  <si>
    <t>3131, DOPRINOSI ZA MIROVINSKO OSIGURANJE</t>
  </si>
  <si>
    <t>Krivodol</t>
  </si>
  <si>
    <t>3234, KOMUNALNE USLUGE</t>
  </si>
  <si>
    <t xml:space="preserve">3121,OSTALI RASHODI ZA ZAPOSLENE </t>
  </si>
  <si>
    <t xml:space="preserve">Kaštel Stari </t>
  </si>
  <si>
    <t>Vodovod i kanalizacija Split d.o.o.</t>
  </si>
  <si>
    <t>Ukupno Vodovod i kanalizacija Split d.o.o.</t>
  </si>
  <si>
    <t>56826138353</t>
  </si>
  <si>
    <t xml:space="preserve">EKOPAK KAŠTELA d.o.o. </t>
  </si>
  <si>
    <t xml:space="preserve">UKUPNO EKOPAK KAŠTELA d.o.o.  </t>
  </si>
  <si>
    <t>35157069592</t>
  </si>
  <si>
    <t>3231, USLUGE TELEFONA,INTERENTA,POŠTE I PRIJEVOZA</t>
  </si>
  <si>
    <t>LIDL Hrvatska d.o.o.  K.d.</t>
  </si>
  <si>
    <t>66089976432</t>
  </si>
  <si>
    <t>Velika Gorica</t>
  </si>
  <si>
    <t>UKUPNO Lidl Hrvatska d.o.o. k.d.</t>
  </si>
  <si>
    <t>Trgovački obrt Tehničar-Servis</t>
  </si>
  <si>
    <t>UKUPNO Trgovački obrt Tehničar-Servis</t>
  </si>
  <si>
    <t>15449308825</t>
  </si>
  <si>
    <t xml:space="preserve">DARDA j.d.o.o. za proizvodnju </t>
  </si>
  <si>
    <t>UKUPNO DARDA j.d.o.o. za proizvodnju</t>
  </si>
  <si>
    <t>24381007043</t>
  </si>
  <si>
    <t xml:space="preserve">3222, MATERIJAL I SIROVINE </t>
  </si>
  <si>
    <t>3224,MATERIJAL I DIJELOVI ZA TEKUĆE I INVESTICIJSKO ODRŽAVANJE</t>
  </si>
  <si>
    <t xml:space="preserve">UKUPNO </t>
  </si>
  <si>
    <t>3211 Službena putovanja</t>
  </si>
  <si>
    <t xml:space="preserve">Razdoblje: lipanj 2025. godine </t>
  </si>
  <si>
    <t>a4</t>
  </si>
  <si>
    <t>UKUPNO A4</t>
  </si>
  <si>
    <t>13281121851</t>
  </si>
  <si>
    <t>Kaštel Gomilica</t>
  </si>
  <si>
    <t>EXPRES obrt za trgovinu i usluge</t>
  </si>
  <si>
    <t>UKUPNO EXPRES obrt za trgovinu i usluge</t>
  </si>
  <si>
    <t>61108452139</t>
  </si>
  <si>
    <t>3239, OSTALE USLUGE</t>
  </si>
  <si>
    <t>Prijevoznički obrt Sveto Boban</t>
  </si>
  <si>
    <t>UKUPNO Prijevoznički obrt Sveto Boban</t>
  </si>
  <si>
    <t>41866961856</t>
  </si>
  <si>
    <t>Solin</t>
  </si>
  <si>
    <t>U.O. Virus</t>
  </si>
  <si>
    <t>UKUPNO U.O. Virus</t>
  </si>
  <si>
    <t>Kaštel Novi</t>
  </si>
  <si>
    <t>3293, REPREZENTACIJA</t>
  </si>
  <si>
    <t>Vincek d.o.o.</t>
  </si>
  <si>
    <t>UKUPNO Vincek d.o.o.</t>
  </si>
  <si>
    <t>96055453244</t>
  </si>
  <si>
    <t>Varaždin</t>
  </si>
  <si>
    <t>FROM d.o.o.</t>
  </si>
  <si>
    <t xml:space="preserve">UKUPNO From d.o.o. </t>
  </si>
  <si>
    <t>02187261231</t>
  </si>
  <si>
    <t>KOTAO M Obrt za dimnjačarstvo</t>
  </si>
  <si>
    <t>Ukupno Obrt za dimnjačarstvo</t>
  </si>
  <si>
    <t>Podstrana</t>
  </si>
  <si>
    <t>61907511985</t>
  </si>
  <si>
    <t xml:space="preserve">Pavlov alati d.o.o. </t>
  </si>
  <si>
    <t>UKUPNO Pavlov alati d.o.o.</t>
  </si>
  <si>
    <t xml:space="preserve">Mexico obrt </t>
  </si>
  <si>
    <t>UKUPNO Mexico obrt</t>
  </si>
  <si>
    <t>Trogir</t>
  </si>
  <si>
    <t>Glas koncila</t>
  </si>
  <si>
    <t>UKUPNO Glas koncila</t>
  </si>
  <si>
    <t>PRONA-GRAD d.o.o. za graditeljstvo</t>
  </si>
  <si>
    <t>UKUPNO Prona Grad d.o.o.</t>
  </si>
  <si>
    <t>29858989302</t>
  </si>
  <si>
    <t>4511, DODATNA ULAGANJA NA GRAĐEVINSKIM OBJEKTIMA</t>
  </si>
  <si>
    <t>UKUPNO Narodne novine d.d.</t>
  </si>
  <si>
    <t>Narodne novine d.d.</t>
  </si>
  <si>
    <t>3299, OSTALI NESPOMENUTI RASHODI POSLOVANJA</t>
  </si>
  <si>
    <t>Putni nalozi</t>
  </si>
  <si>
    <t>UKUPNO ZA LIPANJ 2025.G</t>
  </si>
  <si>
    <t>3121 Regres za godišnji odmor</t>
  </si>
  <si>
    <t>3211 Dnevnice za sl.put u zemlji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</si>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</sst>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" fontId="0" fillId="0" borderId="0" xfId="0" applyNumberFormat="1"/>
    <xf numFmtId="0" fontId="0" fillId="5" borderId="1" xfId="0" applyFill="1" applyBorder="1"/>
    <xf numFmtId="0" fontId="14" fillId="0" borderId="0" xfId="0" applyFon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4" fontId="4" fillId="3" borderId="6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wrapText="1"/>
    </xf>
    <xf numFmtId="4" fontId="2" fillId="2" borderId="6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13" fillId="3" borderId="1" xfId="0" applyNumberFormat="1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0" fillId="4" borderId="1" xfId="0" applyFill="1" applyBorder="1"/>
    <xf numFmtId="0" fontId="7" fillId="3" borderId="1" xfId="0" applyFont="1" applyFill="1" applyBorder="1"/>
    <xf numFmtId="0" fontId="14" fillId="0" borderId="1" xfId="0" applyFont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wrapText="1"/>
    </xf>
    <xf numFmtId="4" fontId="4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workbookViewId="0">
      <selection activeCell="E60" sqref="E60"/>
    </sheetView>
  </sheetViews>
  <sheetFormatPr defaultRowHeight="15" x14ac:dyDescent="0.25"/>
  <cols>
    <col min="2" max="2" width="40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84" t="s">
        <v>5</v>
      </c>
      <c r="C2" s="84"/>
      <c r="D2" s="84"/>
      <c r="E2" s="84"/>
      <c r="F2" s="84"/>
      <c r="G2" s="84"/>
      <c r="H2" s="4"/>
    </row>
    <row r="3" spans="1:8" ht="34.9" customHeight="1" x14ac:dyDescent="0.25">
      <c r="B3" s="9"/>
      <c r="C3" s="87" t="s">
        <v>11</v>
      </c>
      <c r="D3" s="87"/>
      <c r="E3" s="87"/>
      <c r="F3" s="9"/>
      <c r="G3" s="9"/>
      <c r="H3" s="2"/>
    </row>
    <row r="4" spans="1:8" x14ac:dyDescent="0.25">
      <c r="B4" s="85" t="s">
        <v>68</v>
      </c>
      <c r="C4" s="86"/>
      <c r="D4" s="86"/>
      <c r="E4" s="86"/>
      <c r="F4" s="86"/>
      <c r="G4" s="86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A6" s="62"/>
      <c r="B6" s="5" t="s">
        <v>0</v>
      </c>
      <c r="C6" s="5" t="s">
        <v>1</v>
      </c>
      <c r="D6" s="5" t="s">
        <v>6</v>
      </c>
      <c r="E6" s="5" t="s">
        <v>31</v>
      </c>
      <c r="F6" s="5" t="s">
        <v>2</v>
      </c>
      <c r="G6" s="5" t="s">
        <v>24</v>
      </c>
    </row>
    <row r="7" spans="1:8" s="7" customFormat="1" ht="18.600000000000001" customHeight="1" x14ac:dyDescent="0.2">
      <c r="A7" s="69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8.15" customHeight="1" x14ac:dyDescent="0.25">
      <c r="A8" s="29"/>
      <c r="B8" s="28" t="s">
        <v>69</v>
      </c>
      <c r="C8" s="18" t="s">
        <v>71</v>
      </c>
      <c r="D8" s="17" t="s">
        <v>72</v>
      </c>
      <c r="E8" s="17">
        <v>569.5</v>
      </c>
      <c r="F8" s="16" t="s">
        <v>12</v>
      </c>
      <c r="G8" s="14" t="s">
        <v>38</v>
      </c>
    </row>
    <row r="9" spans="1:8" x14ac:dyDescent="0.25">
      <c r="A9" s="68"/>
      <c r="B9" s="27" t="s">
        <v>70</v>
      </c>
      <c r="C9" s="82"/>
      <c r="D9" s="83"/>
      <c r="E9" s="25">
        <f>E8</f>
        <v>569.5</v>
      </c>
      <c r="F9" s="24"/>
      <c r="G9" s="22"/>
      <c r="H9" t="s">
        <v>37</v>
      </c>
    </row>
    <row r="10" spans="1:8" ht="39" x14ac:dyDescent="0.25">
      <c r="A10" s="29"/>
      <c r="B10" s="28" t="s">
        <v>39</v>
      </c>
      <c r="C10" s="48">
        <v>41961147415</v>
      </c>
      <c r="D10" s="11" t="s">
        <v>43</v>
      </c>
      <c r="E10" s="17">
        <v>39.81</v>
      </c>
      <c r="F10" s="16" t="s">
        <v>12</v>
      </c>
      <c r="G10" s="14" t="s">
        <v>32</v>
      </c>
    </row>
    <row r="11" spans="1:8" x14ac:dyDescent="0.25">
      <c r="A11" s="68"/>
      <c r="B11" s="27" t="s">
        <v>40</v>
      </c>
      <c r="C11" s="49"/>
      <c r="D11" s="49"/>
      <c r="E11" s="55">
        <f>E10</f>
        <v>39.81</v>
      </c>
      <c r="F11" s="24"/>
      <c r="G11" s="21"/>
    </row>
    <row r="12" spans="1:8" ht="39" customHeight="1" x14ac:dyDescent="0.25">
      <c r="A12" s="29"/>
      <c r="B12" s="30" t="s">
        <v>73</v>
      </c>
      <c r="C12" s="18" t="s">
        <v>75</v>
      </c>
      <c r="D12" s="17" t="s">
        <v>46</v>
      </c>
      <c r="E12" s="17">
        <v>93</v>
      </c>
      <c r="F12" s="16" t="s">
        <v>12</v>
      </c>
      <c r="G12" s="14" t="s">
        <v>76</v>
      </c>
      <c r="H12" s="12"/>
    </row>
    <row r="13" spans="1:8" x14ac:dyDescent="0.25">
      <c r="A13" s="50"/>
      <c r="B13" s="23" t="s">
        <v>74</v>
      </c>
      <c r="C13" s="82"/>
      <c r="D13" s="83"/>
      <c r="E13" s="25">
        <f>E12</f>
        <v>93</v>
      </c>
      <c r="F13" s="25"/>
      <c r="G13" s="21"/>
      <c r="H13" s="12"/>
    </row>
    <row r="14" spans="1:8" ht="38.25" x14ac:dyDescent="0.25">
      <c r="A14" s="26"/>
      <c r="B14" s="13" t="s">
        <v>15</v>
      </c>
      <c r="C14" s="11" t="s">
        <v>18</v>
      </c>
      <c r="D14" s="33" t="s">
        <v>19</v>
      </c>
      <c r="E14" s="33">
        <v>2899.5</v>
      </c>
      <c r="F14" s="35" t="s">
        <v>12</v>
      </c>
      <c r="G14" s="14" t="s">
        <v>17</v>
      </c>
      <c r="H14" s="12"/>
    </row>
    <row r="15" spans="1:8" ht="16.5" customHeight="1" x14ac:dyDescent="0.25">
      <c r="A15" s="68"/>
      <c r="B15" s="23" t="s">
        <v>16</v>
      </c>
      <c r="C15" s="82"/>
      <c r="D15" s="83"/>
      <c r="E15" s="25">
        <f>E14</f>
        <v>2899.5</v>
      </c>
      <c r="F15" s="25"/>
      <c r="G15" s="21"/>
    </row>
    <row r="16" spans="1:8" ht="35.25" customHeight="1" x14ac:dyDescent="0.25">
      <c r="A16" s="26"/>
      <c r="B16" s="36" t="s">
        <v>20</v>
      </c>
      <c r="C16" s="11" t="s">
        <v>21</v>
      </c>
      <c r="D16" s="11" t="s">
        <v>22</v>
      </c>
      <c r="E16" s="33">
        <v>7300</v>
      </c>
      <c r="F16" s="35" t="s">
        <v>12</v>
      </c>
      <c r="G16" s="14" t="s">
        <v>17</v>
      </c>
      <c r="H16" s="12"/>
    </row>
    <row r="17" spans="1:8" ht="15.75" customHeight="1" x14ac:dyDescent="0.25">
      <c r="A17" s="50"/>
      <c r="B17" s="23" t="s">
        <v>23</v>
      </c>
      <c r="C17" s="82"/>
      <c r="D17" s="83"/>
      <c r="E17" s="25">
        <f>E16</f>
        <v>7300</v>
      </c>
      <c r="F17" s="25"/>
      <c r="G17" s="21"/>
      <c r="H17" s="12"/>
    </row>
    <row r="18" spans="1:8" ht="37.5" customHeight="1" x14ac:dyDescent="0.25">
      <c r="A18" s="26"/>
      <c r="B18" s="36" t="s">
        <v>77</v>
      </c>
      <c r="C18" s="11" t="s">
        <v>79</v>
      </c>
      <c r="D18" s="11" t="s">
        <v>80</v>
      </c>
      <c r="E18" s="33">
        <v>375</v>
      </c>
      <c r="F18" s="35" t="s">
        <v>12</v>
      </c>
      <c r="G18" s="14" t="s">
        <v>53</v>
      </c>
      <c r="H18" s="12"/>
    </row>
    <row r="19" spans="1:8" ht="14.25" customHeight="1" x14ac:dyDescent="0.25">
      <c r="A19" s="50"/>
      <c r="B19" s="23" t="s">
        <v>78</v>
      </c>
      <c r="C19" s="82"/>
      <c r="D19" s="83"/>
      <c r="E19" s="25">
        <f>E18</f>
        <v>375</v>
      </c>
      <c r="F19" s="25"/>
      <c r="G19" s="21"/>
      <c r="H19" s="12"/>
    </row>
    <row r="20" spans="1:8" ht="29.25" customHeight="1" x14ac:dyDescent="0.25">
      <c r="A20" s="26"/>
      <c r="B20" s="45" t="s">
        <v>81</v>
      </c>
      <c r="C20" s="66">
        <v>91545431714</v>
      </c>
      <c r="D20" s="11" t="s">
        <v>83</v>
      </c>
      <c r="E20" s="33">
        <v>650</v>
      </c>
      <c r="F20" s="35" t="s">
        <v>12</v>
      </c>
      <c r="G20" s="14" t="s">
        <v>84</v>
      </c>
      <c r="H20" s="12"/>
    </row>
    <row r="21" spans="1:8" ht="12.75" customHeight="1" x14ac:dyDescent="0.25">
      <c r="A21" s="50"/>
      <c r="B21" s="23" t="s">
        <v>82</v>
      </c>
      <c r="C21" s="82"/>
      <c r="D21" s="83"/>
      <c r="E21" s="25">
        <f>E20</f>
        <v>650</v>
      </c>
      <c r="F21" s="25"/>
      <c r="G21" s="21"/>
      <c r="H21" s="12" t="s">
        <v>37</v>
      </c>
    </row>
    <row r="22" spans="1:8" ht="32.25" customHeight="1" x14ac:dyDescent="0.25">
      <c r="A22" s="26"/>
      <c r="B22" s="36" t="s">
        <v>85</v>
      </c>
      <c r="C22" s="11" t="s">
        <v>87</v>
      </c>
      <c r="D22" s="11" t="s">
        <v>88</v>
      </c>
      <c r="E22" s="33">
        <v>600</v>
      </c>
      <c r="F22" s="35" t="s">
        <v>12</v>
      </c>
      <c r="G22" s="14" t="s">
        <v>76</v>
      </c>
      <c r="H22" s="12"/>
    </row>
    <row r="23" spans="1:8" x14ac:dyDescent="0.25">
      <c r="A23" s="50"/>
      <c r="B23" s="23" t="s">
        <v>86</v>
      </c>
      <c r="C23" s="82"/>
      <c r="D23" s="83"/>
      <c r="E23" s="25">
        <f>E22</f>
        <v>600</v>
      </c>
      <c r="F23" s="25"/>
      <c r="G23" s="21"/>
      <c r="H23" s="12"/>
    </row>
    <row r="24" spans="1:8" ht="38.25" customHeight="1" x14ac:dyDescent="0.25">
      <c r="A24" s="26"/>
      <c r="B24" s="26" t="s">
        <v>89</v>
      </c>
      <c r="C24" s="11" t="s">
        <v>91</v>
      </c>
      <c r="D24" s="11" t="s">
        <v>22</v>
      </c>
      <c r="E24" s="33">
        <v>285.81</v>
      </c>
      <c r="F24" s="35" t="s">
        <v>12</v>
      </c>
      <c r="G24" s="14" t="s">
        <v>65</v>
      </c>
      <c r="H24" s="12"/>
    </row>
    <row r="25" spans="1:8" x14ac:dyDescent="0.25">
      <c r="A25" s="50"/>
      <c r="B25" s="32" t="s">
        <v>90</v>
      </c>
      <c r="C25" s="82"/>
      <c r="D25" s="83"/>
      <c r="E25" s="25">
        <f>E24</f>
        <v>285.81</v>
      </c>
      <c r="F25" s="25"/>
      <c r="G25" s="21"/>
      <c r="H25" s="12"/>
    </row>
    <row r="26" spans="1:8" ht="38.25" x14ac:dyDescent="0.25">
      <c r="A26" s="26"/>
      <c r="B26" s="26" t="s">
        <v>50</v>
      </c>
      <c r="C26" s="11" t="s">
        <v>52</v>
      </c>
      <c r="D26" s="11" t="s">
        <v>46</v>
      </c>
      <c r="E26" s="33">
        <v>144.44</v>
      </c>
      <c r="F26" s="35" t="s">
        <v>12</v>
      </c>
      <c r="G26" s="14" t="s">
        <v>38</v>
      </c>
      <c r="H26" s="12"/>
    </row>
    <row r="27" spans="1:8" x14ac:dyDescent="0.25">
      <c r="A27" s="50"/>
      <c r="B27" s="23" t="s">
        <v>51</v>
      </c>
      <c r="C27" s="82"/>
      <c r="D27" s="83"/>
      <c r="E27" s="25">
        <f>E26</f>
        <v>144.44</v>
      </c>
      <c r="F27" s="25"/>
      <c r="G27" s="21"/>
      <c r="H27" s="12"/>
    </row>
    <row r="28" spans="1:8" ht="26.25" customHeight="1" x14ac:dyDescent="0.25">
      <c r="A28" s="26"/>
      <c r="B28" s="26" t="s">
        <v>92</v>
      </c>
      <c r="C28" s="11" t="s">
        <v>95</v>
      </c>
      <c r="D28" s="11" t="s">
        <v>94</v>
      </c>
      <c r="E28" s="33">
        <v>640.58000000000004</v>
      </c>
      <c r="F28" s="34" t="s">
        <v>12</v>
      </c>
      <c r="G28" s="14" t="s">
        <v>44</v>
      </c>
      <c r="H28" s="12"/>
    </row>
    <row r="29" spans="1:8" x14ac:dyDescent="0.25">
      <c r="A29" s="50"/>
      <c r="B29" s="23" t="s">
        <v>93</v>
      </c>
      <c r="C29" s="82"/>
      <c r="D29" s="83"/>
      <c r="E29" s="25">
        <f>E28</f>
        <v>640.58000000000004</v>
      </c>
      <c r="F29" s="25"/>
      <c r="G29" s="21"/>
      <c r="H29" s="12"/>
    </row>
    <row r="30" spans="1:8" ht="32.25" customHeight="1" x14ac:dyDescent="0.25">
      <c r="A30" s="26"/>
      <c r="B30" s="45" t="s">
        <v>96</v>
      </c>
      <c r="C30" s="70">
        <v>94596609529</v>
      </c>
      <c r="D30" s="11" t="s">
        <v>72</v>
      </c>
      <c r="E30" s="33">
        <v>37.159999999999997</v>
      </c>
      <c r="F30" s="35" t="s">
        <v>12</v>
      </c>
      <c r="G30" s="14" t="s">
        <v>38</v>
      </c>
      <c r="H30" s="12"/>
    </row>
    <row r="31" spans="1:8" x14ac:dyDescent="0.25">
      <c r="A31" s="50"/>
      <c r="B31" s="31" t="s">
        <v>97</v>
      </c>
      <c r="C31" s="82"/>
      <c r="D31" s="83"/>
      <c r="E31" s="25">
        <f>E30</f>
        <v>37.159999999999997</v>
      </c>
      <c r="F31" s="25"/>
      <c r="G31" s="21"/>
      <c r="H31" s="12"/>
    </row>
    <row r="32" spans="1:8" ht="32.25" customHeight="1" x14ac:dyDescent="0.25">
      <c r="A32" s="26"/>
      <c r="B32" s="26" t="s">
        <v>98</v>
      </c>
      <c r="C32" s="48">
        <v>88643255619</v>
      </c>
      <c r="D32" s="11" t="s">
        <v>100</v>
      </c>
      <c r="E32" s="33">
        <v>18.84</v>
      </c>
      <c r="F32" s="35" t="s">
        <v>12</v>
      </c>
      <c r="G32" s="14" t="s">
        <v>38</v>
      </c>
      <c r="H32" s="12"/>
    </row>
    <row r="33" spans="1:8" x14ac:dyDescent="0.25">
      <c r="A33" s="50"/>
      <c r="B33" s="31" t="s">
        <v>99</v>
      </c>
      <c r="C33" s="92"/>
      <c r="D33" s="93"/>
      <c r="E33" s="25">
        <f>SUM(E32:E32)</f>
        <v>18.84</v>
      </c>
      <c r="F33" s="25"/>
      <c r="G33" s="21"/>
      <c r="H33" s="12"/>
    </row>
    <row r="34" spans="1:8" ht="27" customHeight="1" x14ac:dyDescent="0.25">
      <c r="A34" s="26"/>
      <c r="B34" s="67" t="s">
        <v>101</v>
      </c>
      <c r="C34" s="70">
        <v>42821159693</v>
      </c>
      <c r="D34" s="11" t="s">
        <v>13</v>
      </c>
      <c r="E34" s="17">
        <v>28</v>
      </c>
      <c r="F34" s="35" t="s">
        <v>12</v>
      </c>
      <c r="G34" s="14" t="s">
        <v>38</v>
      </c>
      <c r="H34" s="12"/>
    </row>
    <row r="35" spans="1:8" x14ac:dyDescent="0.25">
      <c r="A35" s="50"/>
      <c r="B35" s="23" t="s">
        <v>102</v>
      </c>
      <c r="C35" s="82"/>
      <c r="D35" s="83"/>
      <c r="E35" s="25">
        <f>E34</f>
        <v>28</v>
      </c>
      <c r="F35" s="25"/>
      <c r="G35" s="21"/>
      <c r="H35" s="12"/>
    </row>
    <row r="36" spans="1:8" ht="38.25" x14ac:dyDescent="0.25">
      <c r="A36" s="26"/>
      <c r="B36" s="26" t="s">
        <v>103</v>
      </c>
      <c r="C36" s="11" t="s">
        <v>105</v>
      </c>
      <c r="D36" s="11" t="s">
        <v>13</v>
      </c>
      <c r="E36" s="33">
        <v>19000</v>
      </c>
      <c r="F36" s="35" t="s">
        <v>12</v>
      </c>
      <c r="G36" s="14" t="s">
        <v>106</v>
      </c>
      <c r="H36" s="12"/>
    </row>
    <row r="37" spans="1:8" x14ac:dyDescent="0.25">
      <c r="A37" s="50"/>
      <c r="B37" s="23" t="s">
        <v>104</v>
      </c>
      <c r="C37" s="82"/>
      <c r="D37" s="83"/>
      <c r="E37" s="25">
        <f>E36</f>
        <v>19000</v>
      </c>
      <c r="F37" s="25"/>
      <c r="G37" s="21"/>
      <c r="H37" s="12"/>
    </row>
    <row r="38" spans="1:8" ht="34.5" customHeight="1" x14ac:dyDescent="0.25">
      <c r="A38" s="26"/>
      <c r="B38" s="36" t="s">
        <v>108</v>
      </c>
      <c r="C38" s="48">
        <v>64546066176</v>
      </c>
      <c r="D38" s="11" t="s">
        <v>13</v>
      </c>
      <c r="E38" s="33">
        <v>275.75</v>
      </c>
      <c r="F38" s="34" t="s">
        <v>12</v>
      </c>
      <c r="G38" s="14" t="s">
        <v>38</v>
      </c>
      <c r="H38" s="12"/>
    </row>
    <row r="39" spans="1:8" x14ac:dyDescent="0.25">
      <c r="A39" s="50"/>
      <c r="B39" s="23" t="s">
        <v>107</v>
      </c>
      <c r="C39" s="82"/>
      <c r="D39" s="83"/>
      <c r="E39" s="25">
        <f>E38</f>
        <v>275.75</v>
      </c>
      <c r="F39" s="25"/>
      <c r="G39" s="21"/>
      <c r="H39" s="12"/>
    </row>
    <row r="40" spans="1:8" ht="35.25" customHeight="1" x14ac:dyDescent="0.25">
      <c r="A40" s="26"/>
      <c r="B40" s="36" t="s">
        <v>47</v>
      </c>
      <c r="C40" s="11" t="s">
        <v>49</v>
      </c>
      <c r="D40" s="11" t="s">
        <v>19</v>
      </c>
      <c r="E40" s="33">
        <v>22.83</v>
      </c>
      <c r="F40" s="34" t="s">
        <v>12</v>
      </c>
      <c r="G40" s="14" t="s">
        <v>44</v>
      </c>
      <c r="H40" s="12"/>
    </row>
    <row r="41" spans="1:8" x14ac:dyDescent="0.25">
      <c r="A41" s="50"/>
      <c r="B41" s="23" t="s">
        <v>48</v>
      </c>
      <c r="C41" s="71"/>
      <c r="D41" s="72"/>
      <c r="E41" s="25">
        <f>E40</f>
        <v>22.83</v>
      </c>
      <c r="F41" s="25"/>
      <c r="G41" s="21"/>
      <c r="H41" s="12"/>
    </row>
    <row r="42" spans="1:8" ht="38.25" x14ac:dyDescent="0.25">
      <c r="A42" s="26"/>
      <c r="B42" s="38" t="s">
        <v>25</v>
      </c>
      <c r="C42" s="11" t="s">
        <v>26</v>
      </c>
      <c r="D42" s="11" t="s">
        <v>41</v>
      </c>
      <c r="E42" s="33">
        <v>57.45</v>
      </c>
      <c r="F42" s="35" t="s">
        <v>12</v>
      </c>
      <c r="G42" s="14" t="s">
        <v>27</v>
      </c>
      <c r="H42" s="12"/>
    </row>
    <row r="43" spans="1:8" ht="20.25" customHeight="1" x14ac:dyDescent="0.25">
      <c r="A43" s="50"/>
      <c r="B43" s="37" t="s">
        <v>28</v>
      </c>
      <c r="C43" s="82"/>
      <c r="D43" s="83"/>
      <c r="E43" s="25">
        <f>E42</f>
        <v>57.45</v>
      </c>
      <c r="F43" s="25"/>
      <c r="G43" s="21"/>
      <c r="H43" s="12"/>
    </row>
    <row r="44" spans="1:8" ht="31.5" customHeight="1" x14ac:dyDescent="0.25">
      <c r="A44" s="26"/>
      <c r="B44" s="73" t="s">
        <v>58</v>
      </c>
      <c r="C44" s="11" t="s">
        <v>60</v>
      </c>
      <c r="D44" s="11" t="s">
        <v>14</v>
      </c>
      <c r="E44" s="76">
        <v>45</v>
      </c>
      <c r="F44" s="79" t="s">
        <v>12</v>
      </c>
      <c r="G44" s="77" t="s">
        <v>38</v>
      </c>
      <c r="H44" s="12"/>
    </row>
    <row r="45" spans="1:8" ht="24.75" customHeight="1" x14ac:dyDescent="0.25">
      <c r="A45" s="50"/>
      <c r="B45" s="37" t="s">
        <v>59</v>
      </c>
      <c r="C45" s="82"/>
      <c r="D45" s="83"/>
      <c r="E45" s="74">
        <f>E44</f>
        <v>45</v>
      </c>
      <c r="F45" s="74"/>
      <c r="G45" s="75"/>
      <c r="H45" s="12"/>
    </row>
    <row r="46" spans="1:8" ht="26.25" customHeight="1" x14ac:dyDescent="0.25">
      <c r="A46" s="26"/>
      <c r="B46" s="73" t="s">
        <v>54</v>
      </c>
      <c r="C46" s="11" t="s">
        <v>55</v>
      </c>
      <c r="D46" s="11" t="s">
        <v>56</v>
      </c>
      <c r="E46" s="76">
        <v>10.32</v>
      </c>
      <c r="F46" s="79" t="s">
        <v>12</v>
      </c>
      <c r="G46" s="77" t="s">
        <v>109</v>
      </c>
      <c r="H46" s="12"/>
    </row>
    <row r="47" spans="1:8" ht="17.25" customHeight="1" x14ac:dyDescent="0.25">
      <c r="A47" s="50"/>
      <c r="B47" s="37" t="s">
        <v>57</v>
      </c>
      <c r="C47" s="82"/>
      <c r="D47" s="83"/>
      <c r="E47" s="74">
        <f>E46</f>
        <v>10.32</v>
      </c>
      <c r="F47" s="74"/>
      <c r="G47" s="75"/>
      <c r="H47" s="12"/>
    </row>
    <row r="48" spans="1:8" ht="27.75" customHeight="1" x14ac:dyDescent="0.25">
      <c r="A48" s="26"/>
      <c r="B48" s="73" t="s">
        <v>61</v>
      </c>
      <c r="C48" s="11" t="s">
        <v>63</v>
      </c>
      <c r="D48" s="11" t="s">
        <v>46</v>
      </c>
      <c r="E48" s="76">
        <v>12309.15</v>
      </c>
      <c r="F48" s="78" t="s">
        <v>12</v>
      </c>
      <c r="G48" s="77" t="s">
        <v>64</v>
      </c>
      <c r="H48" s="12"/>
    </row>
    <row r="49" spans="1:8" ht="17.25" customHeight="1" x14ac:dyDescent="0.25">
      <c r="A49" s="50"/>
      <c r="B49" s="37" t="s">
        <v>62</v>
      </c>
      <c r="C49" s="82"/>
      <c r="D49" s="83"/>
      <c r="E49" s="74">
        <f>E48</f>
        <v>12309.15</v>
      </c>
      <c r="F49" s="74"/>
      <c r="G49" s="75"/>
      <c r="H49" s="12"/>
    </row>
    <row r="50" spans="1:8" x14ac:dyDescent="0.25">
      <c r="A50" s="29"/>
      <c r="B50" s="89" t="s">
        <v>66</v>
      </c>
      <c r="C50" s="90"/>
      <c r="D50" s="91"/>
      <c r="E50" s="51">
        <f>E9+E11+E13+E15+E17+E19+E21+E23+E25+E27+E29+E31+E33+E35+E37+E39+E41+E43+E45+E47+E49</f>
        <v>45402.14</v>
      </c>
      <c r="F50" s="52"/>
      <c r="G50" s="53"/>
    </row>
    <row r="51" spans="1:8" x14ac:dyDescent="0.25">
      <c r="A51" s="29"/>
      <c r="B51" s="80"/>
      <c r="C51" s="80"/>
      <c r="D51" s="80"/>
      <c r="E51" s="60">
        <v>240</v>
      </c>
      <c r="F51" s="81" t="s">
        <v>67</v>
      </c>
      <c r="G51" s="56" t="s">
        <v>110</v>
      </c>
    </row>
    <row r="52" spans="1:8" ht="16.5" customHeight="1" x14ac:dyDescent="0.25">
      <c r="A52" s="29"/>
      <c r="B52" s="57"/>
      <c r="C52" s="57"/>
      <c r="D52" s="57"/>
      <c r="E52" s="39">
        <f>E51</f>
        <v>240</v>
      </c>
      <c r="F52" s="58"/>
      <c r="G52" s="59"/>
    </row>
    <row r="53" spans="1:8" x14ac:dyDescent="0.25">
      <c r="A53" s="29"/>
      <c r="B53" s="29"/>
      <c r="C53" s="29"/>
      <c r="D53" s="29"/>
      <c r="E53" s="61">
        <v>15786.75</v>
      </c>
      <c r="F53" s="29" t="s">
        <v>33</v>
      </c>
      <c r="G53" s="29" t="s">
        <v>36</v>
      </c>
    </row>
    <row r="54" spans="1:8" x14ac:dyDescent="0.25">
      <c r="A54" s="29"/>
      <c r="B54" s="29"/>
      <c r="C54" s="29"/>
      <c r="D54" s="29"/>
      <c r="E54" s="61">
        <v>2604.86</v>
      </c>
      <c r="F54" s="29" t="s">
        <v>34</v>
      </c>
      <c r="G54" s="29" t="s">
        <v>36</v>
      </c>
    </row>
    <row r="55" spans="1:8" ht="45" x14ac:dyDescent="0.25">
      <c r="A55" s="29"/>
      <c r="B55" s="29"/>
      <c r="C55" s="29"/>
      <c r="D55" s="29"/>
      <c r="E55" s="61">
        <v>430</v>
      </c>
      <c r="F55" s="54" t="s">
        <v>35</v>
      </c>
      <c r="G55" s="29" t="s">
        <v>36</v>
      </c>
    </row>
    <row r="56" spans="1:8" ht="30" x14ac:dyDescent="0.25">
      <c r="A56" s="29"/>
      <c r="B56" s="29"/>
      <c r="C56" s="29"/>
      <c r="D56" s="29"/>
      <c r="E56" s="61">
        <v>90</v>
      </c>
      <c r="F56" s="54" t="s">
        <v>113</v>
      </c>
      <c r="G56" s="29" t="s">
        <v>36</v>
      </c>
    </row>
    <row r="57" spans="1:8" ht="30" customHeight="1" x14ac:dyDescent="0.25">
      <c r="A57" s="29"/>
      <c r="B57" s="29"/>
      <c r="C57" s="29"/>
      <c r="D57" s="29"/>
      <c r="E57" s="61">
        <v>5700</v>
      </c>
      <c r="F57" s="54" t="s">
        <v>112</v>
      </c>
      <c r="G57" s="29" t="s">
        <v>36</v>
      </c>
    </row>
    <row r="58" spans="1:8" x14ac:dyDescent="0.25">
      <c r="A58" s="29"/>
      <c r="B58" s="62"/>
      <c r="C58" s="62"/>
      <c r="D58" s="62"/>
      <c r="E58" s="64">
        <f>E53+E54+E55+E56+E57</f>
        <v>24611.61</v>
      </c>
      <c r="F58" s="63"/>
      <c r="G58" s="62"/>
    </row>
    <row r="59" spans="1:8" x14ac:dyDescent="0.25">
      <c r="A59" s="29"/>
      <c r="B59" s="88" t="s">
        <v>111</v>
      </c>
      <c r="C59" s="88"/>
      <c r="D59" s="88"/>
      <c r="E59" s="65">
        <f>E50+E52+E58</f>
        <v>70253.75</v>
      </c>
      <c r="F59" s="47"/>
      <c r="G59" s="47"/>
    </row>
    <row r="61" spans="1:8" x14ac:dyDescent="0.25">
      <c r="E61" s="46"/>
    </row>
  </sheetData>
  <mergeCells count="24">
    <mergeCell ref="C19:D19"/>
    <mergeCell ref="C31:D31"/>
    <mergeCell ref="C15:D15"/>
    <mergeCell ref="B59:D59"/>
    <mergeCell ref="C43:D43"/>
    <mergeCell ref="B50:D50"/>
    <mergeCell ref="C21:D21"/>
    <mergeCell ref="C23:D23"/>
    <mergeCell ref="C25:D25"/>
    <mergeCell ref="C27:D27"/>
    <mergeCell ref="C29:D29"/>
    <mergeCell ref="C39:D39"/>
    <mergeCell ref="C33:D33"/>
    <mergeCell ref="C35:D35"/>
    <mergeCell ref="C37:D37"/>
    <mergeCell ref="C17:D17"/>
    <mergeCell ref="B2:G2"/>
    <mergeCell ref="B4:G4"/>
    <mergeCell ref="C3:E3"/>
    <mergeCell ref="C9:D9"/>
    <mergeCell ref="C13:D13"/>
    <mergeCell ref="C49:D49"/>
    <mergeCell ref="C45:D45"/>
    <mergeCell ref="C47:D47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3"/>
  <sheetViews>
    <sheetView workbookViewId="0">
      <selection activeCell="C19" sqref="C19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84" t="s">
        <v>5</v>
      </c>
      <c r="C2" s="84"/>
      <c r="D2" s="84"/>
      <c r="E2" s="4"/>
    </row>
    <row r="3" spans="2:8" x14ac:dyDescent="0.25">
      <c r="B3" s="87" t="s">
        <v>10</v>
      </c>
      <c r="C3" s="87"/>
      <c r="D3" s="87"/>
      <c r="E3" s="2"/>
    </row>
    <row r="4" spans="2:8" x14ac:dyDescent="0.25">
      <c r="B4" s="85" t="s">
        <v>68</v>
      </c>
      <c r="C4" s="86"/>
      <c r="D4" s="86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29</v>
      </c>
      <c r="C6" s="5" t="s">
        <v>30</v>
      </c>
      <c r="D6" s="40"/>
    </row>
    <row r="7" spans="2:8" s="7" customFormat="1" ht="18.600000000000001" customHeight="1" x14ac:dyDescent="0.2">
      <c r="B7" s="6">
        <v>1</v>
      </c>
      <c r="C7" s="6">
        <v>2</v>
      </c>
      <c r="D7" s="41"/>
    </row>
    <row r="8" spans="2:8" ht="30" customHeight="1" x14ac:dyDescent="0.25">
      <c r="B8" s="33">
        <v>113777.23</v>
      </c>
      <c r="C8" s="19" t="s">
        <v>7</v>
      </c>
      <c r="D8" s="43"/>
      <c r="G8" s="15"/>
    </row>
    <row r="9" spans="2:8" ht="30" customHeight="1" x14ac:dyDescent="0.25">
      <c r="B9" s="33">
        <v>27856.87</v>
      </c>
      <c r="C9" s="19" t="s">
        <v>42</v>
      </c>
      <c r="G9" s="15"/>
    </row>
    <row r="10" spans="2:8" ht="30" customHeight="1" x14ac:dyDescent="0.25">
      <c r="B10" s="33">
        <v>23119.63</v>
      </c>
      <c r="C10" s="20" t="s">
        <v>8</v>
      </c>
      <c r="G10" s="15"/>
    </row>
    <row r="11" spans="2:8" ht="30" customHeight="1" x14ac:dyDescent="0.25">
      <c r="B11" s="33">
        <v>19746.09</v>
      </c>
      <c r="C11" s="20" t="s">
        <v>45</v>
      </c>
      <c r="G11" s="15"/>
    </row>
    <row r="12" spans="2:8" ht="30" customHeight="1" x14ac:dyDescent="0.25">
      <c r="B12" s="33">
        <v>2985.2</v>
      </c>
      <c r="C12" s="20" t="s">
        <v>9</v>
      </c>
      <c r="G12" s="15"/>
    </row>
    <row r="13" spans="2:8" ht="30" customHeight="1" x14ac:dyDescent="0.25">
      <c r="B13" s="44">
        <f>SUM(B8:B12)</f>
        <v>187485.02000000002</v>
      </c>
      <c r="C13" s="39" t="s">
        <v>114</v>
      </c>
      <c r="D13" s="42"/>
      <c r="H13" s="15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2025-07-17T08:23:50Z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