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Javna objava o proračunskoj potrošnji\2025\"/>
    </mc:Choice>
  </mc:AlternateContent>
  <xr:revisionPtr revIDLastSave="0" documentId="13_ncr:1_{93BFBC0E-DC7E-46B8-B42D-D0A6F908F484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Kategorija 1" sheetId="10" r:id="rId1"/>
    <sheet name="Kategorija 2" sheetId="7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0" l="1"/>
  <c r="E54" i="10"/>
  <c r="E51" i="10"/>
  <c r="E35" i="10" l="1"/>
  <c r="B13" i="7" l="1"/>
  <c r="E47" i="10" l="1"/>
  <c r="E45" i="10" l="1"/>
  <c r="E29" i="10"/>
  <c r="E43" i="10" l="1"/>
  <c r="E31" i="10"/>
  <c r="E19" i="10"/>
  <c r="E41" i="10" l="1"/>
  <c r="E39" i="10"/>
  <c r="E11" i="10"/>
  <c r="E27" i="10" l="1"/>
  <c r="E37" i="10" l="1"/>
  <c r="E33" i="10"/>
  <c r="E25" i="10"/>
  <c r="E23" i="10"/>
  <c r="E21" i="10" l="1"/>
  <c r="E17" i="10"/>
  <c r="E15" i="10"/>
  <c r="E13" i="10"/>
  <c r="E9" i="10" l="1"/>
  <c r="E48" i="10" s="1"/>
</calcChain>
</file>

<file path=xl/sharedStrings.xml><?xml version="1.0" encoding="utf-8"?>
<sst xmlns="http://schemas.openxmlformats.org/spreadsheetml/2006/main" count="147" uniqueCount="105">
  <si>
    <t xml:space="preserve">NAZIV PRIMATELJA </t>
  </si>
  <si>
    <t xml:space="preserve">OIB PRIMATELJA </t>
  </si>
  <si>
    <t xml:space="preserve">NAZIV ISPLATITELJA </t>
  </si>
  <si>
    <t>Kategorija 1</t>
  </si>
  <si>
    <t>Kategorija 2</t>
  </si>
  <si>
    <t>JAVNA OBJAVA INFORMACIJA O PRORAČUNSKOJ POTROŠNJI</t>
  </si>
  <si>
    <t xml:space="preserve">SJEDIŠTE/PREBIVALIŠTE (GRAD/OPĆINA) PRIMATELJA </t>
  </si>
  <si>
    <t>3111, PLAĆE ZA REDOVAN RAD</t>
  </si>
  <si>
    <t xml:space="preserve">3132, DOPRINOS ZA OBVEZNO ZDRAVSTVENO OSIGURANJE </t>
  </si>
  <si>
    <t>3212, NAKNADA ZA PRIJEVOZ, ZA RAD NA TERENU I ODVOJENI ŽIVOT</t>
  </si>
  <si>
    <t>USTANOVA: OSNOVNA ŠKOLA OSTROG,KAŠTEL LUKŠIĆ  OIB: 90896497176</t>
  </si>
  <si>
    <t>USTANOVA OSNOVNA ŠKOLA OSTROG, KAŠTEL LUKŠIĆ  OIB: 90896497176</t>
  </si>
  <si>
    <t>OSNOVNA ŠKOLA OSTROG, KAŠTEL LUKŠIĆ</t>
  </si>
  <si>
    <t>Zagreb</t>
  </si>
  <si>
    <t>Kaštel Sućurac</t>
  </si>
  <si>
    <t>3231,USLUGE TELEFONA, POŠTE I PRIJEVOZA</t>
  </si>
  <si>
    <t>Split</t>
  </si>
  <si>
    <t xml:space="preserve">VRSTA RASHODA I  IZDATAKA </t>
  </si>
  <si>
    <t xml:space="preserve">Privredna banka Zagreb </t>
  </si>
  <si>
    <t>02535697732</t>
  </si>
  <si>
    <t xml:space="preserve">3431,BANKARSKE USLUGE I USLUGE PLATNOG PROMETA </t>
  </si>
  <si>
    <t xml:space="preserve">UKUPNO Privredna banka Zagreb </t>
  </si>
  <si>
    <t xml:space="preserve">ISPLAĆENI IZNOS </t>
  </si>
  <si>
    <t>VRSTA RASHODA I  IZDATAKA</t>
  </si>
  <si>
    <t>UKUPAN IZNOS ISPLATE PO PRIMATELJU SRED.U RAZDO.IZVJ.</t>
  </si>
  <si>
    <t>3238, RAČUNALNE USLUGE</t>
  </si>
  <si>
    <t>3111 Plaće za redovan rad</t>
  </si>
  <si>
    <t>3132 Doprinosi na plaću</t>
  </si>
  <si>
    <t>Pomoćnici u nastavi</t>
  </si>
  <si>
    <t>+</t>
  </si>
  <si>
    <t>3221, UREDSKI MATERIJAL I OSTALI MATERIJALNI RASHODI</t>
  </si>
  <si>
    <t>Administrator d.o.o.</t>
  </si>
  <si>
    <t>Ukupno Administrator d.o.o.</t>
  </si>
  <si>
    <t>3232, USLUGE TEKUĆEG I INVESTICIJKOG ODRŽAVANJA</t>
  </si>
  <si>
    <t xml:space="preserve">Zagreb </t>
  </si>
  <si>
    <t>3131, DOPRINOSI ZA MIROVINSKO OSIGURANJE</t>
  </si>
  <si>
    <t>Krivodol</t>
  </si>
  <si>
    <t>Dokument it d.o.o.</t>
  </si>
  <si>
    <t>UKUPNO Dokument it d.o.o.</t>
  </si>
  <si>
    <t>45392055435</t>
  </si>
  <si>
    <t>UKUPNO FINA</t>
  </si>
  <si>
    <t>Fina</t>
  </si>
  <si>
    <t>Riloop j.d.o.o.</t>
  </si>
  <si>
    <t>Ičići</t>
  </si>
  <si>
    <t>Ukupno Riloop j.d.o.o.</t>
  </si>
  <si>
    <t>Zeleno i modro d.o.o.</t>
  </si>
  <si>
    <t xml:space="preserve">Ukupno Zeleno i modro d.o.o. </t>
  </si>
  <si>
    <t>3234, KOMUNALNE USLUGE</t>
  </si>
  <si>
    <t> 85821130368</t>
  </si>
  <si>
    <t xml:space="preserve">3121,OSTALI RASHODI ZA ZAPOSLENE </t>
  </si>
  <si>
    <t>24381007043</t>
  </si>
  <si>
    <t>Kaštel Stari</t>
  </si>
  <si>
    <t xml:space="preserve">Mexico obrt </t>
  </si>
  <si>
    <t xml:space="preserve">UKUPNO Mexico obrt </t>
  </si>
  <si>
    <t xml:space="preserve">Trogir </t>
  </si>
  <si>
    <t xml:space="preserve">Grad Kaštela </t>
  </si>
  <si>
    <t xml:space="preserve">UKUPNO Grad Kaštela </t>
  </si>
  <si>
    <t>Vodovod i kanalizacija Split d.o.o.</t>
  </si>
  <si>
    <t>Ukupno Vodovod i kanalizacija Split d.o.o.</t>
  </si>
  <si>
    <t>56826138353</t>
  </si>
  <si>
    <t>3223, ENERGIJA</t>
  </si>
  <si>
    <t>Hrvatski crveni križ</t>
  </si>
  <si>
    <t>UKUPNO Hrvatski crveni križ</t>
  </si>
  <si>
    <t>03135383640</t>
  </si>
  <si>
    <t>63073332379</t>
  </si>
  <si>
    <t>Hep Opskrba d.o.o.</t>
  </si>
  <si>
    <t xml:space="preserve">Ukupno Hep Opskrba d.o.o. </t>
  </si>
  <si>
    <t xml:space="preserve">Ukupno </t>
  </si>
  <si>
    <t>Kaštel Novi</t>
  </si>
  <si>
    <t xml:space="preserve">Razdoblje: kolovoz 2025. godine </t>
  </si>
  <si>
    <t xml:space="preserve">Drašković jdoo za usluge </t>
  </si>
  <si>
    <t>UKUPNO Drašković jdoo za usluge</t>
  </si>
  <si>
    <t>43719779557</t>
  </si>
  <si>
    <t>Solin</t>
  </si>
  <si>
    <t>Hercegova trgovina d.o.o.</t>
  </si>
  <si>
    <t>UKUPNO Hercegova trgovina d.o.o.</t>
  </si>
  <si>
    <t>37927948281</t>
  </si>
  <si>
    <t>3225, SITNI INVENTAR I AUTO GUME</t>
  </si>
  <si>
    <t>CHEMOLUX-Šarić d.o.o.</t>
  </si>
  <si>
    <t>UKUPNO CHEMOLUX-Šarić d.o.o.</t>
  </si>
  <si>
    <t>60241889279</t>
  </si>
  <si>
    <t>3224, MATERIJAL I DIJELOVI ZA TEKUĆE I INVESTICIJSKOG ODRŽAVANJE</t>
  </si>
  <si>
    <t>CIAN d.o.o.</t>
  </si>
  <si>
    <t>UKUPNO CIAN d.o.o.</t>
  </si>
  <si>
    <t>04201603871</t>
  </si>
  <si>
    <t xml:space="preserve">EPIONA d.o.o. </t>
  </si>
  <si>
    <t>UKUPNO Epiona d.o.o.</t>
  </si>
  <si>
    <t>43572065116</t>
  </si>
  <si>
    <t>3236, ZDRAVSTVENE I VETERINARSKE USLUGE</t>
  </si>
  <si>
    <t>DARDA j.d.o.o.</t>
  </si>
  <si>
    <t>UKUPNO DARDA j.d.o.o.</t>
  </si>
  <si>
    <t>3222, MATERIJAL I SIROVINE</t>
  </si>
  <si>
    <t>EKOGRAF</t>
  </si>
  <si>
    <t>UKUPNO Ekograf</t>
  </si>
  <si>
    <t>3239, OSTALE USLUGE</t>
  </si>
  <si>
    <t>21793291168</t>
  </si>
  <si>
    <t>Trgovački obrt Tehničar Servis</t>
  </si>
  <si>
    <t>Ukupno Trgovački obrt Tehničar Servis</t>
  </si>
  <si>
    <t>Općina Lećevica</t>
  </si>
  <si>
    <t>UKUPNO Općina Lećevica</t>
  </si>
  <si>
    <t>Lećevica</t>
  </si>
  <si>
    <t>3234, KOMUNALE USLUGE</t>
  </si>
  <si>
    <t>UKUPNO ZA KOLOVOZ 2025.G</t>
  </si>
  <si>
    <t>E-tehničar</t>
  </si>
  <si>
    <t>UKUPNO ZA KOLOVOZ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</si>
</sst>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3">
    <xf numFmtId="0" fontId="0" fillId="0" borderId="0" xfId="0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/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left" vertical="center" wrapText="1"/>
    </xf>
    <xf numFmtId="49" fontId="4" fillId="2" borderId="1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0" fillId="0" borderId="0" xfId="0" applyAlignment="1"/>
    <xf numFmtId="4" fontId="4" fillId="2" borderId="2" xfId="0" applyNumberFormat="1" applyFont="1" applyFill="1" applyBorder="1" applyAlignment="1">
      <alignment horizontal="center" wrapText="1"/>
    </xf>
    <xf numFmtId="4" fontId="4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wrapText="1"/>
    </xf>
    <xf numFmtId="4" fontId="4" fillId="4" borderId="1" xfId="0" applyNumberFormat="1" applyFont="1" applyFill="1" applyBorder="1" applyAlignment="1">
      <alignment vertical="center" wrapText="1"/>
    </xf>
    <xf numFmtId="49" fontId="4" fillId="4" borderId="1" xfId="0" applyNumberFormat="1" applyFont="1" applyFill="1" applyBorder="1" applyAlignment="1">
      <alignment vertical="center" wrapText="1"/>
    </xf>
    <xf numFmtId="49" fontId="4" fillId="4" borderId="2" xfId="0" applyNumberFormat="1" applyFont="1" applyFill="1" applyBorder="1" applyAlignment="1"/>
    <xf numFmtId="4" fontId="4" fillId="4" borderId="2" xfId="0" applyNumberFormat="1" applyFont="1" applyFill="1" applyBorder="1" applyAlignment="1"/>
    <xf numFmtId="4" fontId="4" fillId="4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/>
    <xf numFmtId="0" fontId="4" fillId="4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0" fillId="0" borderId="1" xfId="0" applyBorder="1"/>
    <xf numFmtId="0" fontId="4" fillId="2" borderId="4" xfId="0" applyFont="1" applyFill="1" applyBorder="1" applyAlignment="1">
      <alignment vertical="center" wrapText="1"/>
    </xf>
    <xf numFmtId="49" fontId="4" fillId="4" borderId="2" xfId="0" applyNumberFormat="1" applyFont="1" applyFill="1" applyBorder="1" applyAlignment="1">
      <alignment wrapText="1"/>
    </xf>
    <xf numFmtId="49" fontId="4" fillId="4" borderId="2" xfId="0" applyNumberFormat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/>
    <xf numFmtId="49" fontId="12" fillId="4" borderId="2" xfId="0" applyNumberFormat="1" applyFont="1" applyFill="1" applyBorder="1" applyAlignment="1">
      <alignment wrapText="1"/>
    </xf>
    <xf numFmtId="49" fontId="12" fillId="2" borderId="1" xfId="0" applyNumberFormat="1" applyFont="1" applyFill="1" applyBorder="1" applyAlignment="1">
      <alignment wrapText="1"/>
    </xf>
    <xf numFmtId="4" fontId="4" fillId="3" borderId="1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49" fontId="4" fillId="2" borderId="0" xfId="0" applyNumberFormat="1" applyFont="1" applyFill="1" applyBorder="1" applyAlignment="1">
      <alignment horizontal="left" wrapText="1"/>
    </xf>
    <xf numFmtId="0" fontId="0" fillId="0" borderId="0" xfId="0" applyBorder="1"/>
    <xf numFmtId="4" fontId="4" fillId="3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wrapText="1"/>
    </xf>
    <xf numFmtId="4" fontId="0" fillId="0" borderId="0" xfId="0" applyNumberFormat="1"/>
    <xf numFmtId="0" fontId="0" fillId="5" borderId="1" xfId="0" applyFill="1" applyBorder="1"/>
    <xf numFmtId="0" fontId="14" fillId="0" borderId="0" xfId="0" applyFont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4" fillId="4" borderId="1" xfId="0" applyNumberFormat="1" applyFont="1" applyFill="1" applyBorder="1" applyAlignment="1"/>
    <xf numFmtId="49" fontId="4" fillId="4" borderId="3" xfId="0" applyNumberFormat="1" applyFont="1" applyFill="1" applyBorder="1" applyAlignment="1"/>
    <xf numFmtId="4" fontId="4" fillId="3" borderId="6" xfId="0" applyNumberFormat="1" applyFont="1" applyFill="1" applyBorder="1" applyAlignment="1">
      <alignment horizontal="center"/>
    </xf>
    <xf numFmtId="4" fontId="4" fillId="3" borderId="6" xfId="0" applyNumberFormat="1" applyFont="1" applyFill="1" applyBorder="1" applyAlignment="1">
      <alignment horizontal="center" wrapText="1"/>
    </xf>
    <xf numFmtId="49" fontId="4" fillId="3" borderId="6" xfId="0" applyNumberFormat="1" applyFont="1" applyFill="1" applyBorder="1" applyAlignment="1">
      <alignment wrapText="1"/>
    </xf>
    <xf numFmtId="4" fontId="4" fillId="4" borderId="2" xfId="0" applyNumberFormat="1" applyFont="1" applyFill="1" applyBorder="1" applyAlignment="1">
      <alignment horizontal="center"/>
    </xf>
    <xf numFmtId="0" fontId="0" fillId="2" borderId="1" xfId="0" applyFill="1" applyBorder="1"/>
    <xf numFmtId="0" fontId="4" fillId="2" borderId="1" xfId="0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left" wrapText="1"/>
    </xf>
    <xf numFmtId="49" fontId="2" fillId="2" borderId="6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wrapText="1"/>
    </xf>
    <xf numFmtId="4" fontId="2" fillId="2" borderId="6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4" fontId="13" fillId="3" borderId="1" xfId="0" applyNumberFormat="1" applyFont="1" applyFill="1" applyBorder="1" applyAlignment="1">
      <alignment horizontal="center"/>
    </xf>
    <xf numFmtId="4" fontId="13" fillId="5" borderId="1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 wrapText="1"/>
    </xf>
    <xf numFmtId="49" fontId="4" fillId="2" borderId="5" xfId="0" applyNumberFormat="1" applyFont="1" applyFill="1" applyBorder="1" applyAlignment="1">
      <alignment wrapText="1"/>
    </xf>
    <xf numFmtId="0" fontId="0" fillId="4" borderId="1" xfId="0" applyFill="1" applyBorder="1"/>
    <xf numFmtId="0" fontId="7" fillId="3" borderId="1" xfId="0" applyFont="1" applyFill="1" applyBorder="1"/>
    <xf numFmtId="0" fontId="14" fillId="0" borderId="1" xfId="0" applyFont="1" applyBorder="1" applyAlignment="1">
      <alignment horizontal="center"/>
    </xf>
    <xf numFmtId="49" fontId="4" fillId="4" borderId="3" xfId="0" applyNumberFormat="1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horizontal="center"/>
    </xf>
    <xf numFmtId="49" fontId="4" fillId="4" borderId="3" xfId="0" applyNumberFormat="1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horizontal="center"/>
    </xf>
    <xf numFmtId="49" fontId="4" fillId="4" borderId="3" xfId="0" applyNumberFormat="1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horizontal="center"/>
    </xf>
    <xf numFmtId="4" fontId="4" fillId="4" borderId="1" xfId="0" applyNumberFormat="1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49" fontId="4" fillId="4" borderId="7" xfId="0" applyNumberFormat="1" applyFont="1" applyFill="1" applyBorder="1" applyAlignment="1">
      <alignment horizontal="center"/>
    </xf>
    <xf numFmtId="49" fontId="4" fillId="4" borderId="8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11" fillId="2" borderId="0" xfId="0" applyNumberFormat="1" applyFont="1" applyFill="1" applyBorder="1" applyAlignment="1" applyProtection="1">
      <alignment horizontal="center" vertical="center" wrapText="1"/>
    </xf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7"/>
  <sheetViews>
    <sheetView tabSelected="1" topLeftCell="A43" workbookViewId="0">
      <selection activeCell="E56" sqref="E56"/>
    </sheetView>
  </sheetViews>
  <sheetFormatPr defaultRowHeight="15" x14ac:dyDescent="0.25"/>
  <cols>
    <col min="2" max="2" width="40" customWidth="1"/>
    <col min="3" max="3" width="23.28515625" customWidth="1"/>
    <col min="4" max="4" width="23.85546875" customWidth="1"/>
    <col min="5" max="5" width="27.28515625" customWidth="1"/>
    <col min="6" max="6" width="25.140625" customWidth="1"/>
    <col min="7" max="7" width="34.7109375" customWidth="1"/>
    <col min="8" max="8" width="24.28515625" customWidth="1"/>
  </cols>
  <sheetData>
    <row r="1" spans="1:8" ht="18" x14ac:dyDescent="0.25">
      <c r="B1" s="3"/>
      <c r="C1" s="3"/>
      <c r="D1" s="3"/>
      <c r="E1" s="3"/>
      <c r="F1" s="3"/>
      <c r="G1" s="3"/>
      <c r="H1" s="2"/>
    </row>
    <row r="2" spans="1:8" ht="18" customHeight="1" x14ac:dyDescent="0.25">
      <c r="B2" s="89" t="s">
        <v>5</v>
      </c>
      <c r="C2" s="89"/>
      <c r="D2" s="89"/>
      <c r="E2" s="89"/>
      <c r="F2" s="89"/>
      <c r="G2" s="89"/>
      <c r="H2" s="4"/>
    </row>
    <row r="3" spans="1:8" ht="34.9" customHeight="1" x14ac:dyDescent="0.25">
      <c r="B3" s="9"/>
      <c r="C3" s="92" t="s">
        <v>11</v>
      </c>
      <c r="D3" s="92"/>
      <c r="E3" s="92"/>
      <c r="F3" s="9"/>
      <c r="G3" s="9"/>
      <c r="H3" s="2"/>
    </row>
    <row r="4" spans="1:8" x14ac:dyDescent="0.25">
      <c r="B4" s="90" t="s">
        <v>69</v>
      </c>
      <c r="C4" s="91"/>
      <c r="D4" s="91"/>
      <c r="E4" s="91"/>
      <c r="F4" s="91"/>
      <c r="G4" s="91"/>
    </row>
    <row r="5" spans="1:8" ht="18" x14ac:dyDescent="0.25">
      <c r="B5" s="10" t="s">
        <v>3</v>
      </c>
      <c r="C5" s="9"/>
      <c r="D5" s="9"/>
      <c r="E5" s="9"/>
      <c r="F5" s="9"/>
      <c r="G5" s="9"/>
    </row>
    <row r="6" spans="1:8" ht="65.45" customHeight="1" x14ac:dyDescent="0.25">
      <c r="A6" s="65"/>
      <c r="B6" s="5" t="s">
        <v>0</v>
      </c>
      <c r="C6" s="5" t="s">
        <v>1</v>
      </c>
      <c r="D6" s="5" t="s">
        <v>6</v>
      </c>
      <c r="E6" s="5" t="s">
        <v>24</v>
      </c>
      <c r="F6" s="5" t="s">
        <v>2</v>
      </c>
      <c r="G6" s="5" t="s">
        <v>17</v>
      </c>
    </row>
    <row r="7" spans="1:8" s="7" customFormat="1" ht="18.600000000000001" customHeight="1" x14ac:dyDescent="0.2">
      <c r="A7" s="72"/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</row>
    <row r="8" spans="1:8" ht="28.15" customHeight="1" x14ac:dyDescent="0.25">
      <c r="A8" s="29"/>
      <c r="B8" s="28" t="s">
        <v>70</v>
      </c>
      <c r="C8" s="18" t="s">
        <v>72</v>
      </c>
      <c r="D8" s="17" t="s">
        <v>73</v>
      </c>
      <c r="E8" s="17">
        <v>750</v>
      </c>
      <c r="F8" s="16" t="s">
        <v>12</v>
      </c>
      <c r="G8" s="14" t="s">
        <v>33</v>
      </c>
    </row>
    <row r="9" spans="1:8" x14ac:dyDescent="0.25">
      <c r="A9" s="71"/>
      <c r="B9" s="27" t="s">
        <v>71</v>
      </c>
      <c r="C9" s="81"/>
      <c r="D9" s="82"/>
      <c r="E9" s="25">
        <f>E8</f>
        <v>750</v>
      </c>
      <c r="F9" s="24"/>
      <c r="G9" s="22"/>
      <c r="H9" t="s">
        <v>29</v>
      </c>
    </row>
    <row r="10" spans="1:8" ht="39" x14ac:dyDescent="0.25">
      <c r="A10" s="29"/>
      <c r="B10" s="28" t="s">
        <v>31</v>
      </c>
      <c r="C10" s="48">
        <v>41961147415</v>
      </c>
      <c r="D10" s="11" t="s">
        <v>36</v>
      </c>
      <c r="E10" s="17">
        <v>39.81</v>
      </c>
      <c r="F10" s="16" t="s">
        <v>12</v>
      </c>
      <c r="G10" s="14" t="s">
        <v>25</v>
      </c>
    </row>
    <row r="11" spans="1:8" x14ac:dyDescent="0.25">
      <c r="A11" s="71"/>
      <c r="B11" s="27" t="s">
        <v>32</v>
      </c>
      <c r="C11" s="49"/>
      <c r="D11" s="49"/>
      <c r="E11" s="55">
        <f>E10</f>
        <v>39.81</v>
      </c>
      <c r="F11" s="24"/>
      <c r="G11" s="21"/>
    </row>
    <row r="12" spans="1:8" ht="26.25" customHeight="1" x14ac:dyDescent="0.25">
      <c r="A12" s="29"/>
      <c r="B12" s="30" t="s">
        <v>74</v>
      </c>
      <c r="C12" s="18" t="s">
        <v>76</v>
      </c>
      <c r="D12" s="17" t="s">
        <v>13</v>
      </c>
      <c r="E12" s="17">
        <v>328.75</v>
      </c>
      <c r="F12" s="16" t="s">
        <v>12</v>
      </c>
      <c r="G12" s="14" t="s">
        <v>77</v>
      </c>
      <c r="H12" s="12"/>
    </row>
    <row r="13" spans="1:8" x14ac:dyDescent="0.25">
      <c r="A13" s="50"/>
      <c r="B13" s="23" t="s">
        <v>75</v>
      </c>
      <c r="C13" s="81"/>
      <c r="D13" s="82"/>
      <c r="E13" s="25">
        <f>E12</f>
        <v>328.75</v>
      </c>
      <c r="F13" s="25"/>
      <c r="G13" s="21"/>
      <c r="H13" s="12"/>
    </row>
    <row r="14" spans="1:8" ht="38.25" x14ac:dyDescent="0.25">
      <c r="A14" s="26"/>
      <c r="B14" s="13" t="s">
        <v>78</v>
      </c>
      <c r="C14" s="11" t="s">
        <v>80</v>
      </c>
      <c r="D14" s="33" t="s">
        <v>68</v>
      </c>
      <c r="E14" s="33">
        <v>40.630000000000003</v>
      </c>
      <c r="F14" s="35" t="s">
        <v>12</v>
      </c>
      <c r="G14" s="14" t="s">
        <v>81</v>
      </c>
      <c r="H14" s="12"/>
    </row>
    <row r="15" spans="1:8" ht="16.5" customHeight="1" x14ac:dyDescent="0.25">
      <c r="A15" s="71"/>
      <c r="B15" s="23" t="s">
        <v>79</v>
      </c>
      <c r="C15" s="81"/>
      <c r="D15" s="82"/>
      <c r="E15" s="25">
        <f>E14</f>
        <v>40.630000000000003</v>
      </c>
      <c r="F15" s="25"/>
      <c r="G15" s="21"/>
    </row>
    <row r="16" spans="1:8" ht="35.25" customHeight="1" x14ac:dyDescent="0.25">
      <c r="A16" s="26"/>
      <c r="B16" s="36" t="s">
        <v>82</v>
      </c>
      <c r="C16" s="11" t="s">
        <v>84</v>
      </c>
      <c r="D16" s="11" t="s">
        <v>16</v>
      </c>
      <c r="E16" s="33">
        <v>124.43</v>
      </c>
      <c r="F16" s="35" t="s">
        <v>12</v>
      </c>
      <c r="G16" s="14" t="s">
        <v>47</v>
      </c>
      <c r="H16" s="12"/>
    </row>
    <row r="17" spans="1:8" ht="15.75" customHeight="1" x14ac:dyDescent="0.25">
      <c r="A17" s="50"/>
      <c r="B17" s="23" t="s">
        <v>83</v>
      </c>
      <c r="C17" s="81"/>
      <c r="D17" s="82"/>
      <c r="E17" s="25">
        <f>E16</f>
        <v>124.43</v>
      </c>
      <c r="F17" s="25"/>
      <c r="G17" s="21"/>
      <c r="H17" s="12"/>
    </row>
    <row r="18" spans="1:8" ht="29.25" customHeight="1" x14ac:dyDescent="0.25">
      <c r="A18" s="26"/>
      <c r="B18" s="36" t="s">
        <v>85</v>
      </c>
      <c r="C18" s="11" t="s">
        <v>87</v>
      </c>
      <c r="D18" s="11" t="s">
        <v>16</v>
      </c>
      <c r="E18" s="33">
        <v>3645.5</v>
      </c>
      <c r="F18" s="35" t="s">
        <v>12</v>
      </c>
      <c r="G18" s="14" t="s">
        <v>88</v>
      </c>
      <c r="H18" s="12"/>
    </row>
    <row r="19" spans="1:8" ht="14.25" customHeight="1" x14ac:dyDescent="0.25">
      <c r="A19" s="50"/>
      <c r="B19" s="23" t="s">
        <v>86</v>
      </c>
      <c r="C19" s="81"/>
      <c r="D19" s="82"/>
      <c r="E19" s="25">
        <f>E18</f>
        <v>3645.5</v>
      </c>
      <c r="F19" s="25"/>
      <c r="G19" s="21"/>
      <c r="H19" s="12"/>
    </row>
    <row r="20" spans="1:8" ht="29.25" customHeight="1" x14ac:dyDescent="0.25">
      <c r="A20" s="26"/>
      <c r="B20" s="45" t="s">
        <v>52</v>
      </c>
      <c r="C20" s="69">
        <v>88643255619</v>
      </c>
      <c r="D20" s="11" t="s">
        <v>54</v>
      </c>
      <c r="E20" s="33">
        <v>41.3</v>
      </c>
      <c r="F20" s="35" t="s">
        <v>12</v>
      </c>
      <c r="G20" s="14" t="s">
        <v>30</v>
      </c>
      <c r="H20" s="12"/>
    </row>
    <row r="21" spans="1:8" ht="12.75" customHeight="1" x14ac:dyDescent="0.25">
      <c r="A21" s="50"/>
      <c r="B21" s="23" t="s">
        <v>53</v>
      </c>
      <c r="C21" s="81"/>
      <c r="D21" s="82"/>
      <c r="E21" s="25">
        <f>E20</f>
        <v>41.3</v>
      </c>
      <c r="F21" s="25"/>
      <c r="G21" s="21"/>
      <c r="H21" s="12" t="s">
        <v>29</v>
      </c>
    </row>
    <row r="22" spans="1:8" ht="32.25" customHeight="1" x14ac:dyDescent="0.25">
      <c r="A22" s="26"/>
      <c r="B22" s="36" t="s">
        <v>89</v>
      </c>
      <c r="C22" s="11" t="s">
        <v>50</v>
      </c>
      <c r="D22" s="11" t="s">
        <v>51</v>
      </c>
      <c r="E22" s="33">
        <v>6858.2</v>
      </c>
      <c r="F22" s="35" t="s">
        <v>12</v>
      </c>
      <c r="G22" s="14" t="s">
        <v>91</v>
      </c>
      <c r="H22" s="12"/>
    </row>
    <row r="23" spans="1:8" x14ac:dyDescent="0.25">
      <c r="A23" s="50"/>
      <c r="B23" s="23" t="s">
        <v>90</v>
      </c>
      <c r="C23" s="81"/>
      <c r="D23" s="82"/>
      <c r="E23" s="25">
        <f>E22</f>
        <v>6858.2</v>
      </c>
      <c r="F23" s="25"/>
      <c r="G23" s="21"/>
      <c r="H23" s="12"/>
    </row>
    <row r="24" spans="1:8" ht="30" customHeight="1" x14ac:dyDescent="0.25">
      <c r="A24" s="26"/>
      <c r="B24" s="26" t="s">
        <v>37</v>
      </c>
      <c r="C24" s="11" t="s">
        <v>39</v>
      </c>
      <c r="D24" s="11" t="s">
        <v>13</v>
      </c>
      <c r="E24" s="33">
        <v>189.88</v>
      </c>
      <c r="F24" s="35" t="s">
        <v>12</v>
      </c>
      <c r="G24" s="14" t="s">
        <v>25</v>
      </c>
      <c r="H24" s="12"/>
    </row>
    <row r="25" spans="1:8" x14ac:dyDescent="0.25">
      <c r="A25" s="50"/>
      <c r="B25" s="32" t="s">
        <v>38</v>
      </c>
      <c r="C25" s="81"/>
      <c r="D25" s="82"/>
      <c r="E25" s="25">
        <f>E24</f>
        <v>189.88</v>
      </c>
      <c r="F25" s="25"/>
      <c r="G25" s="21"/>
      <c r="H25" s="12"/>
    </row>
    <row r="26" spans="1:8" ht="38.25" x14ac:dyDescent="0.25">
      <c r="A26" s="26"/>
      <c r="B26" s="26" t="s">
        <v>92</v>
      </c>
      <c r="C26" s="11" t="s">
        <v>95</v>
      </c>
      <c r="D26" s="11" t="s">
        <v>14</v>
      </c>
      <c r="E26" s="33">
        <v>190</v>
      </c>
      <c r="F26" s="35" t="s">
        <v>12</v>
      </c>
      <c r="G26" s="14" t="s">
        <v>94</v>
      </c>
      <c r="H26" s="12"/>
    </row>
    <row r="27" spans="1:8" x14ac:dyDescent="0.25">
      <c r="A27" s="50"/>
      <c r="B27" s="23" t="s">
        <v>93</v>
      </c>
      <c r="C27" s="81"/>
      <c r="D27" s="82"/>
      <c r="E27" s="25">
        <f>E26</f>
        <v>190</v>
      </c>
      <c r="F27" s="25"/>
      <c r="G27" s="21"/>
      <c r="H27" s="12"/>
    </row>
    <row r="28" spans="1:8" ht="26.25" customHeight="1" x14ac:dyDescent="0.25">
      <c r="A28" s="26"/>
      <c r="B28" s="26" t="s">
        <v>65</v>
      </c>
      <c r="C28" s="11" t="s">
        <v>64</v>
      </c>
      <c r="D28" s="11" t="s">
        <v>13</v>
      </c>
      <c r="E28" s="33">
        <v>225.27</v>
      </c>
      <c r="F28" s="34" t="s">
        <v>12</v>
      </c>
      <c r="G28" s="14" t="s">
        <v>60</v>
      </c>
      <c r="H28" s="12"/>
    </row>
    <row r="29" spans="1:8" x14ac:dyDescent="0.25">
      <c r="A29" s="50"/>
      <c r="B29" s="23" t="s">
        <v>66</v>
      </c>
      <c r="C29" s="81"/>
      <c r="D29" s="82"/>
      <c r="E29" s="25">
        <f>E28</f>
        <v>225.27</v>
      </c>
      <c r="F29" s="25"/>
      <c r="G29" s="21"/>
      <c r="H29" s="12"/>
    </row>
    <row r="30" spans="1:8" ht="32.25" customHeight="1" x14ac:dyDescent="0.25">
      <c r="A30" s="26"/>
      <c r="B30" s="45" t="s">
        <v>96</v>
      </c>
      <c r="C30" s="73">
        <v>15449308825</v>
      </c>
      <c r="D30" s="11" t="s">
        <v>14</v>
      </c>
      <c r="E30" s="33">
        <v>199.45</v>
      </c>
      <c r="F30" s="35" t="s">
        <v>12</v>
      </c>
      <c r="G30" s="14" t="s">
        <v>30</v>
      </c>
      <c r="H30" s="12"/>
    </row>
    <row r="31" spans="1:8" x14ac:dyDescent="0.25">
      <c r="A31" s="50"/>
      <c r="B31" s="31" t="s">
        <v>97</v>
      </c>
      <c r="C31" s="81"/>
      <c r="D31" s="82"/>
      <c r="E31" s="25">
        <f>E30</f>
        <v>199.45</v>
      </c>
      <c r="F31" s="25"/>
      <c r="G31" s="21"/>
      <c r="H31" s="12"/>
    </row>
    <row r="32" spans="1:8" ht="32.25" customHeight="1" x14ac:dyDescent="0.25">
      <c r="A32" s="26"/>
      <c r="B32" s="26" t="s">
        <v>98</v>
      </c>
      <c r="C32" s="48">
        <v>14292080724</v>
      </c>
      <c r="D32" s="11" t="s">
        <v>100</v>
      </c>
      <c r="E32" s="33">
        <v>351</v>
      </c>
      <c r="F32" s="35" t="s">
        <v>12</v>
      </c>
      <c r="G32" s="14" t="s">
        <v>101</v>
      </c>
      <c r="H32" s="12"/>
    </row>
    <row r="33" spans="1:8" x14ac:dyDescent="0.25">
      <c r="A33" s="50"/>
      <c r="B33" s="31" t="s">
        <v>99</v>
      </c>
      <c r="C33" s="87"/>
      <c r="D33" s="88"/>
      <c r="E33" s="25">
        <f>SUM(E32:E32)</f>
        <v>351</v>
      </c>
      <c r="F33" s="25"/>
      <c r="G33" s="21"/>
      <c r="H33" s="12"/>
    </row>
    <row r="34" spans="1:8" ht="27" customHeight="1" x14ac:dyDescent="0.25">
      <c r="A34" s="26"/>
      <c r="B34" s="70" t="s">
        <v>41</v>
      </c>
      <c r="C34" s="73" t="s">
        <v>48</v>
      </c>
      <c r="D34" s="11" t="s">
        <v>13</v>
      </c>
      <c r="E34" s="17">
        <v>1.66</v>
      </c>
      <c r="F34" s="35" t="s">
        <v>12</v>
      </c>
      <c r="G34" s="14" t="s">
        <v>25</v>
      </c>
      <c r="H34" s="12"/>
    </row>
    <row r="35" spans="1:8" x14ac:dyDescent="0.25">
      <c r="A35" s="50"/>
      <c r="B35" s="23" t="s">
        <v>40</v>
      </c>
      <c r="C35" s="81"/>
      <c r="D35" s="82"/>
      <c r="E35" s="25">
        <f>E34</f>
        <v>1.66</v>
      </c>
      <c r="F35" s="25"/>
      <c r="G35" s="21"/>
      <c r="H35" s="12"/>
    </row>
    <row r="36" spans="1:8" ht="30" customHeight="1" x14ac:dyDescent="0.25">
      <c r="A36" s="26"/>
      <c r="B36" s="36" t="s">
        <v>55</v>
      </c>
      <c r="C36" s="48">
        <v>8727843572</v>
      </c>
      <c r="D36" s="11" t="s">
        <v>14</v>
      </c>
      <c r="E36" s="33">
        <v>299.94</v>
      </c>
      <c r="F36" s="35" t="s">
        <v>12</v>
      </c>
      <c r="G36" s="14" t="s">
        <v>47</v>
      </c>
      <c r="H36" s="12"/>
    </row>
    <row r="37" spans="1:8" x14ac:dyDescent="0.25">
      <c r="A37" s="50"/>
      <c r="B37" s="23" t="s">
        <v>56</v>
      </c>
      <c r="C37" s="51"/>
      <c r="D37" s="23"/>
      <c r="E37" s="25">
        <f>E36</f>
        <v>299.94</v>
      </c>
      <c r="F37" s="25"/>
      <c r="G37" s="21"/>
      <c r="H37" s="12"/>
    </row>
    <row r="38" spans="1:8" ht="38.25" x14ac:dyDescent="0.25">
      <c r="A38" s="26"/>
      <c r="B38" s="36" t="s">
        <v>42</v>
      </c>
      <c r="C38" s="48">
        <v>10133376712</v>
      </c>
      <c r="D38" s="11" t="s">
        <v>43</v>
      </c>
      <c r="E38" s="33">
        <v>75</v>
      </c>
      <c r="F38" s="35" t="s">
        <v>12</v>
      </c>
      <c r="G38" s="14" t="s">
        <v>25</v>
      </c>
      <c r="H38" s="12"/>
    </row>
    <row r="39" spans="1:8" x14ac:dyDescent="0.25">
      <c r="A39" s="50"/>
      <c r="B39" s="23" t="s">
        <v>44</v>
      </c>
      <c r="C39" s="81"/>
      <c r="D39" s="82"/>
      <c r="E39" s="25">
        <f>E38</f>
        <v>75</v>
      </c>
      <c r="F39" s="25"/>
      <c r="G39" s="21"/>
      <c r="H39" s="12"/>
    </row>
    <row r="40" spans="1:8" ht="38.25" x14ac:dyDescent="0.25">
      <c r="A40" s="26"/>
      <c r="B40" s="36" t="s">
        <v>45</v>
      </c>
      <c r="C40" s="48">
        <v>44813350399</v>
      </c>
      <c r="D40" s="11" t="s">
        <v>14</v>
      </c>
      <c r="E40" s="33">
        <v>180.91</v>
      </c>
      <c r="F40" s="35" t="s">
        <v>12</v>
      </c>
      <c r="G40" s="14" t="s">
        <v>47</v>
      </c>
      <c r="H40" s="12"/>
    </row>
    <row r="41" spans="1:8" x14ac:dyDescent="0.25">
      <c r="A41" s="50"/>
      <c r="B41" s="23" t="s">
        <v>46</v>
      </c>
      <c r="C41" s="81"/>
      <c r="D41" s="82"/>
      <c r="E41" s="25">
        <f>E40</f>
        <v>180.91</v>
      </c>
      <c r="F41" s="25"/>
      <c r="G41" s="21"/>
      <c r="H41" s="12"/>
    </row>
    <row r="42" spans="1:8" ht="35.25" customHeight="1" x14ac:dyDescent="0.25">
      <c r="A42" s="26"/>
      <c r="B42" s="36" t="s">
        <v>57</v>
      </c>
      <c r="C42" s="11" t="s">
        <v>59</v>
      </c>
      <c r="D42" s="11" t="s">
        <v>16</v>
      </c>
      <c r="E42" s="33">
        <v>849.87</v>
      </c>
      <c r="F42" s="34" t="s">
        <v>12</v>
      </c>
      <c r="G42" s="14" t="s">
        <v>47</v>
      </c>
      <c r="H42" s="12"/>
    </row>
    <row r="43" spans="1:8" x14ac:dyDescent="0.25">
      <c r="A43" s="50"/>
      <c r="B43" s="23" t="s">
        <v>58</v>
      </c>
      <c r="C43" s="74"/>
      <c r="D43" s="75"/>
      <c r="E43" s="25">
        <f>E42</f>
        <v>849.87</v>
      </c>
      <c r="F43" s="25"/>
      <c r="G43" s="21"/>
      <c r="H43" s="12"/>
    </row>
    <row r="44" spans="1:8" ht="38.25" x14ac:dyDescent="0.25">
      <c r="A44" s="26"/>
      <c r="B44" s="38" t="s">
        <v>18</v>
      </c>
      <c r="C44" s="11" t="s">
        <v>19</v>
      </c>
      <c r="D44" s="11" t="s">
        <v>34</v>
      </c>
      <c r="E44" s="33">
        <v>67.16</v>
      </c>
      <c r="F44" s="35" t="s">
        <v>12</v>
      </c>
      <c r="G44" s="14" t="s">
        <v>20</v>
      </c>
      <c r="H44" s="12"/>
    </row>
    <row r="45" spans="1:8" x14ac:dyDescent="0.25">
      <c r="A45" s="50"/>
      <c r="B45" s="37" t="s">
        <v>21</v>
      </c>
      <c r="C45" s="76"/>
      <c r="D45" s="77"/>
      <c r="E45" s="25">
        <f>E44</f>
        <v>67.16</v>
      </c>
      <c r="F45" s="80"/>
      <c r="G45" s="21"/>
      <c r="H45" s="12"/>
    </row>
    <row r="46" spans="1:8" ht="38.25" x14ac:dyDescent="0.25">
      <c r="A46" s="26"/>
      <c r="B46" s="45" t="s">
        <v>61</v>
      </c>
      <c r="C46" s="11" t="s">
        <v>63</v>
      </c>
      <c r="D46" s="11" t="s">
        <v>14</v>
      </c>
      <c r="E46" s="33">
        <v>272</v>
      </c>
      <c r="F46" s="35" t="s">
        <v>12</v>
      </c>
      <c r="G46" s="14" t="s">
        <v>15</v>
      </c>
      <c r="H46" s="12"/>
    </row>
    <row r="47" spans="1:8" x14ac:dyDescent="0.25">
      <c r="A47" s="50"/>
      <c r="B47" s="31" t="s">
        <v>62</v>
      </c>
      <c r="C47" s="78"/>
      <c r="D47" s="79"/>
      <c r="E47" s="25">
        <f>E46</f>
        <v>272</v>
      </c>
      <c r="F47" s="80"/>
      <c r="G47" s="21"/>
      <c r="H47" s="12"/>
    </row>
    <row r="48" spans="1:8" x14ac:dyDescent="0.25">
      <c r="A48" s="65"/>
      <c r="B48" s="84" t="s">
        <v>67</v>
      </c>
      <c r="C48" s="85"/>
      <c r="D48" s="86"/>
      <c r="E48" s="52">
        <f>E9+E11+E13+E15+E17+E19+E21+E23+E25+E27+E29+E31+E33+E35+E37+E39+E41+E43+E45+E47</f>
        <v>14730.76</v>
      </c>
      <c r="F48" s="53"/>
      <c r="G48" s="54"/>
    </row>
    <row r="49" spans="1:7" x14ac:dyDescent="0.25">
      <c r="A49" s="56"/>
      <c r="B49" s="57"/>
      <c r="C49" s="57"/>
      <c r="D49" s="57"/>
      <c r="E49" s="63">
        <v>170.89</v>
      </c>
      <c r="F49" s="58" t="s">
        <v>26</v>
      </c>
      <c r="G49" s="59" t="s">
        <v>103</v>
      </c>
    </row>
    <row r="50" spans="1:7" x14ac:dyDescent="0.25">
      <c r="A50" s="56"/>
      <c r="B50" s="57"/>
      <c r="C50" s="57"/>
      <c r="D50" s="57"/>
      <c r="E50" s="63">
        <v>28.2</v>
      </c>
      <c r="F50" s="58" t="s">
        <v>27</v>
      </c>
      <c r="G50" s="59" t="s">
        <v>103</v>
      </c>
    </row>
    <row r="51" spans="1:7" ht="12.75" customHeight="1" x14ac:dyDescent="0.25">
      <c r="A51" s="65"/>
      <c r="B51" s="60"/>
      <c r="C51" s="60"/>
      <c r="D51" s="60"/>
      <c r="E51" s="39">
        <f>E49+E50</f>
        <v>199.08999999999997</v>
      </c>
      <c r="F51" s="61"/>
      <c r="G51" s="62"/>
    </row>
    <row r="52" spans="1:7" x14ac:dyDescent="0.25">
      <c r="A52" s="29"/>
      <c r="B52" s="29"/>
      <c r="C52" s="29"/>
      <c r="D52" s="29"/>
      <c r="E52" s="64">
        <v>17940</v>
      </c>
      <c r="F52" s="29" t="s">
        <v>26</v>
      </c>
      <c r="G52" s="29" t="s">
        <v>28</v>
      </c>
    </row>
    <row r="53" spans="1:7" x14ac:dyDescent="0.25">
      <c r="A53" s="29"/>
      <c r="B53" s="29"/>
      <c r="C53" s="29"/>
      <c r="D53" s="29"/>
      <c r="E53" s="64">
        <v>2960.14</v>
      </c>
      <c r="F53" s="29" t="s">
        <v>27</v>
      </c>
      <c r="G53" s="29" t="s">
        <v>28</v>
      </c>
    </row>
    <row r="54" spans="1:7" x14ac:dyDescent="0.25">
      <c r="A54" s="65"/>
      <c r="B54" s="65"/>
      <c r="C54" s="65"/>
      <c r="D54" s="65"/>
      <c r="E54" s="67">
        <f>E52+E53</f>
        <v>20900.14</v>
      </c>
      <c r="F54" s="66"/>
      <c r="G54" s="65"/>
    </row>
    <row r="55" spans="1:7" x14ac:dyDescent="0.25">
      <c r="A55" s="47"/>
      <c r="B55" s="83" t="s">
        <v>102</v>
      </c>
      <c r="C55" s="83"/>
      <c r="D55" s="83"/>
      <c r="E55" s="68">
        <f>E48+E51+E54</f>
        <v>35829.99</v>
      </c>
      <c r="F55" s="47"/>
      <c r="G55" s="47"/>
    </row>
    <row r="57" spans="1:7" x14ac:dyDescent="0.25">
      <c r="E57" s="46"/>
    </row>
  </sheetData>
  <mergeCells count="20">
    <mergeCell ref="B2:G2"/>
    <mergeCell ref="B4:G4"/>
    <mergeCell ref="C3:E3"/>
    <mergeCell ref="C9:D9"/>
    <mergeCell ref="C13:D13"/>
    <mergeCell ref="C15:D15"/>
    <mergeCell ref="C17:D17"/>
    <mergeCell ref="C19:D19"/>
    <mergeCell ref="B55:D55"/>
    <mergeCell ref="B48:D48"/>
    <mergeCell ref="C21:D21"/>
    <mergeCell ref="C23:D23"/>
    <mergeCell ref="C25:D25"/>
    <mergeCell ref="C27:D27"/>
    <mergeCell ref="C29:D29"/>
    <mergeCell ref="C33:D33"/>
    <mergeCell ref="C35:D35"/>
    <mergeCell ref="C31:D31"/>
    <mergeCell ref="C39:D39"/>
    <mergeCell ref="C41:D41"/>
  </mergeCells>
  <pageMargins left="0.7" right="0.7" top="0.75" bottom="0.75" header="0.3" footer="0.3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13"/>
  <sheetViews>
    <sheetView workbookViewId="0">
      <selection activeCell="C13" sqref="C13"/>
    </sheetView>
  </sheetViews>
  <sheetFormatPr defaultRowHeight="15" x14ac:dyDescent="0.25"/>
  <cols>
    <col min="2" max="2" width="38.7109375" customWidth="1"/>
    <col min="3" max="3" width="34.85546875" customWidth="1"/>
    <col min="4" max="4" width="35.28515625" customWidth="1"/>
    <col min="5" max="5" width="24.28515625" customWidth="1"/>
  </cols>
  <sheetData>
    <row r="1" spans="2:8" ht="18" x14ac:dyDescent="0.25">
      <c r="B1" s="1"/>
      <c r="C1" s="3"/>
      <c r="D1" s="1"/>
      <c r="E1" s="2"/>
    </row>
    <row r="2" spans="2:8" ht="18" customHeight="1" x14ac:dyDescent="0.25">
      <c r="B2" s="89" t="s">
        <v>5</v>
      </c>
      <c r="C2" s="89"/>
      <c r="D2" s="89"/>
      <c r="E2" s="4"/>
    </row>
    <row r="3" spans="2:8" x14ac:dyDescent="0.25">
      <c r="B3" s="92" t="s">
        <v>10</v>
      </c>
      <c r="C3" s="92"/>
      <c r="D3" s="92"/>
      <c r="E3" s="2"/>
    </row>
    <row r="4" spans="2:8" x14ac:dyDescent="0.25">
      <c r="B4" s="90" t="s">
        <v>69</v>
      </c>
      <c r="C4" s="91"/>
      <c r="D4" s="91"/>
    </row>
    <row r="5" spans="2:8" ht="18" x14ac:dyDescent="0.25">
      <c r="B5" s="10" t="s">
        <v>4</v>
      </c>
      <c r="C5" s="9"/>
      <c r="D5" s="8"/>
    </row>
    <row r="6" spans="2:8" ht="65.45" customHeight="1" x14ac:dyDescent="0.25">
      <c r="B6" s="5" t="s">
        <v>22</v>
      </c>
      <c r="C6" s="5" t="s">
        <v>23</v>
      </c>
      <c r="D6" s="40"/>
    </row>
    <row r="7" spans="2:8" s="7" customFormat="1" ht="18.600000000000001" customHeight="1" x14ac:dyDescent="0.2">
      <c r="B7" s="6">
        <v>1</v>
      </c>
      <c r="C7" s="6">
        <v>2</v>
      </c>
      <c r="D7" s="41"/>
    </row>
    <row r="8" spans="2:8" ht="30" customHeight="1" x14ac:dyDescent="0.25">
      <c r="B8" s="33">
        <v>104432.29</v>
      </c>
      <c r="C8" s="19" t="s">
        <v>7</v>
      </c>
      <c r="D8" s="43"/>
      <c r="G8" s="15"/>
    </row>
    <row r="9" spans="2:8" ht="30" customHeight="1" x14ac:dyDescent="0.25">
      <c r="B9" s="33">
        <v>25661.87</v>
      </c>
      <c r="C9" s="19" t="s">
        <v>35</v>
      </c>
      <c r="G9" s="15"/>
    </row>
    <row r="10" spans="2:8" ht="30" customHeight="1" x14ac:dyDescent="0.25">
      <c r="B10" s="33">
        <v>21335.88</v>
      </c>
      <c r="C10" s="20" t="s">
        <v>8</v>
      </c>
      <c r="G10" s="15"/>
    </row>
    <row r="11" spans="2:8" ht="30" customHeight="1" x14ac:dyDescent="0.25">
      <c r="B11" s="33">
        <v>0</v>
      </c>
      <c r="C11" s="20" t="s">
        <v>49</v>
      </c>
      <c r="G11" s="15"/>
    </row>
    <row r="12" spans="2:8" ht="30" customHeight="1" x14ac:dyDescent="0.25">
      <c r="B12" s="33">
        <v>521.72</v>
      </c>
      <c r="C12" s="20" t="s">
        <v>9</v>
      </c>
      <c r="G12" s="15"/>
    </row>
    <row r="13" spans="2:8" ht="30" customHeight="1" x14ac:dyDescent="0.25">
      <c r="B13" s="44">
        <f>B8+B9+B10+B11+B12</f>
        <v>151951.75999999998</v>
      </c>
      <c r="C13" s="39" t="s">
        <v>104</v>
      </c>
      <c r="D13" s="42"/>
      <c r="H13" s="15"/>
    </row>
  </sheetData>
  <mergeCells count="3">
    <mergeCell ref="B2:D2"/>
    <mergeCell ref="B4:D4"/>
    <mergeCell ref="B3:D3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2024-02-13T12:57:17Z</cp:lastPrinted>
  <dcterms:created xsi:type="dcterms:W3CDTF">2022-08-12T12:51:27Z</dcterms:created>
  <dcterms:modified xsi:type="dcterms:W3CDTF">2025-09-09T08:34:27Z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